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pert\Desktop\Изм. в бюджет района октябрь\Проект решения\"/>
    </mc:Choice>
  </mc:AlternateContent>
  <bookViews>
    <workbookView xWindow="0" yWindow="0" windowWidth="17280" windowHeight="70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72" i="1" l="1"/>
  <c r="D72" i="1"/>
  <c r="D130" i="1" l="1"/>
  <c r="E15" i="1"/>
  <c r="D15" i="1"/>
  <c r="E20" i="1" l="1"/>
  <c r="D20" i="1"/>
  <c r="D127" i="1" l="1"/>
  <c r="E121" i="1" l="1"/>
  <c r="E120" i="1" s="1"/>
  <c r="D121" i="1"/>
  <c r="D120" i="1" s="1"/>
  <c r="E114" i="1"/>
  <c r="D114" i="1"/>
  <c r="E111" i="1"/>
  <c r="D111" i="1"/>
  <c r="E107" i="1"/>
  <c r="D107" i="1"/>
  <c r="D103" i="1"/>
  <c r="D101" i="1"/>
  <c r="D99" i="1"/>
  <c r="E95" i="1"/>
  <c r="D95" i="1"/>
  <c r="E91" i="1"/>
  <c r="D91" i="1"/>
  <c r="E89" i="1"/>
  <c r="D89" i="1"/>
  <c r="E87" i="1"/>
  <c r="D87" i="1"/>
  <c r="E81" i="1"/>
  <c r="D81" i="1"/>
  <c r="D79" i="1"/>
  <c r="D76" i="1"/>
  <c r="D74" i="1"/>
  <c r="D70" i="1"/>
  <c r="D68" i="1"/>
  <c r="D64" i="1"/>
  <c r="D62" i="1"/>
  <c r="E60" i="1"/>
  <c r="D60" i="1"/>
  <c r="D56" i="1"/>
  <c r="E54" i="1"/>
  <c r="D54" i="1"/>
  <c r="D52" i="1"/>
  <c r="E47" i="1"/>
  <c r="D47" i="1"/>
  <c r="E41" i="1"/>
  <c r="D41" i="1"/>
  <c r="E37" i="1"/>
  <c r="D37" i="1"/>
  <c r="D33" i="1"/>
  <c r="D31" i="1"/>
  <c r="E26" i="1"/>
  <c r="D26" i="1"/>
  <c r="D24" i="1"/>
  <c r="E10" i="1"/>
  <c r="D10" i="1"/>
  <c r="E7" i="1"/>
  <c r="D7" i="1"/>
  <c r="E132" i="1" l="1"/>
  <c r="E86" i="1"/>
  <c r="D86" i="1"/>
  <c r="D132" i="1" l="1"/>
</calcChain>
</file>

<file path=xl/sharedStrings.xml><?xml version="1.0" encoding="utf-8"?>
<sst xmlns="http://schemas.openxmlformats.org/spreadsheetml/2006/main" count="260" uniqueCount="103">
  <si>
    <t>Наименование</t>
  </si>
  <si>
    <t>ЦСР</t>
  </si>
  <si>
    <t>ВР</t>
  </si>
  <si>
    <t>Сумма, тыс. рублей</t>
  </si>
  <si>
    <t>Всего</t>
  </si>
  <si>
    <t>в том числе за счет целевых средств от других бюджетов бюджетной системы РФ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</si>
  <si>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2015-2020 годы</t>
  </si>
  <si>
    <t>01 0 00 00000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</si>
  <si>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</si>
  <si>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</si>
  <si>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</si>
  <si>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</si>
  <si>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Иные межбюджетные трансферты</t>
  </si>
  <si>
    <t>Уплата налогов, сборов и иных платежей</t>
  </si>
  <si>
    <t>03 0 00 00000</t>
  </si>
  <si>
    <t>04 0 00 00000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</si>
  <si>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2016-2021 годы</t>
  </si>
  <si>
    <t>05 0 00 00000</t>
  </si>
  <si>
    <t>06 0 00 00000</t>
  </si>
  <si>
    <t>Дотации</t>
  </si>
  <si>
    <t>07 0 00 00000</t>
  </si>
  <si>
    <t>08 0 00 00000</t>
  </si>
  <si>
    <t>Расходы на выплаты персоналу казенных учреждений</t>
  </si>
  <si>
    <t>09 0 00 00000</t>
  </si>
  <si>
    <t>10 0 00 00000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</si>
  <si>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</si>
  <si>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</si>
  <si>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Муниципальная программа «Комплексные меры по развитию физической культуры и спорта в Кинель-Черкасском районе Самарской области» на 2016-2021 годы </t>
  </si>
  <si>
    <t>11 0 00 00000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</si>
  <si>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</si>
  <si>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</si>
  <si>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</si>
  <si>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2016-2021 годы</t>
  </si>
  <si>
    <t>12 0 00 00000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</si>
  <si>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</si>
  <si>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</si>
  <si>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</si>
  <si>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</si>
  <si>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15 0 00 00000</t>
  </si>
  <si>
    <t>Муниципальная программа «Организация мобилизационной подготовки в Кинель-Черкасском районе Самарской области» на 2017-2022 годы</t>
  </si>
  <si>
    <t>20 0 00 00000</t>
  </si>
  <si>
    <t>31 0 00 00000</t>
  </si>
  <si>
    <t>32 0 00 00000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</si>
  <si>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2015-2020 годы</t>
  </si>
  <si>
    <t>33 0 00 00000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</si>
  <si>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2014-2020 годы</t>
  </si>
  <si>
    <t>41 0 00 00000</t>
  </si>
  <si>
    <t>Муниципальная программа «Повышение безопасности дорожного движения в Кинель-Черкасском районе Самарской области» на 2015-2020 годы</t>
  </si>
  <si>
    <t>42 0 00 00000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</si>
  <si>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2016-2021 годы</t>
  </si>
  <si>
    <t>43 0 00 00000</t>
  </si>
  <si>
    <t>Муниципальная программа «Информационная среда Кинель-Черкасского района Самарской области» на 2016-2021 годы</t>
  </si>
  <si>
    <t>44 0 00 00000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</si>
  <si>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2014-2020 годы»</t>
  </si>
  <si>
    <t>45 0 00 00000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</si>
  <si>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</si>
  <si>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2020 года</t>
  </si>
  <si>
    <t>51 0 00 00000</t>
  </si>
  <si>
    <t>Подпрограмма «Молодой семье-доступное жильё» до 2020 года</t>
  </si>
  <si>
    <t>51 1 00 00000</t>
  </si>
  <si>
    <t>Подпрограмма «Формирование муниципального жилищного фонда» до 2020 года</t>
  </si>
  <si>
    <t>51 2 00 00000</t>
  </si>
  <si>
    <t>Подпрограмма «Выполнение государственных обязательств по обеспечению жильем отдельных категорий граждан, установленных законодательством» до 2020 года</t>
  </si>
  <si>
    <t>51 4 00 00000</t>
  </si>
  <si>
    <t>Бюджетные инвестиции</t>
  </si>
  <si>
    <t>Муниципальная программа «Улучшение экологической ситуации на территории Кинель-Черкасского района Самарской области» на 2016-2021 годы</t>
  </si>
  <si>
    <t>61 0 00 00000</t>
  </si>
  <si>
    <t xml:space="preserve">Муниципальная программа «Обеспечение пожарной безопасности образовательных учреждений Кинель-Черкасского района Самарской области» на 2016-2021 годы </t>
  </si>
  <si>
    <t>71 0 00 00000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</si>
  <si>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2016-2021 годы</t>
  </si>
  <si>
    <t>72 0 00 00000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</si>
  <si>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2016-2021 годы</t>
  </si>
  <si>
    <t>73 0 00 00000</t>
  </si>
  <si>
    <t>74 0 00 00000</t>
  </si>
  <si>
    <t>Премии и гранты</t>
  </si>
  <si>
    <t>75 0 00 00000</t>
  </si>
  <si>
    <t>81 0 00 00000</t>
  </si>
  <si>
    <t>Непрограммные направления расходов бюджета района</t>
  </si>
  <si>
    <t>99 0 00 00000</t>
  </si>
  <si>
    <t>Расходы на обеспечение выполнения функций органами местного самоуправления в рамках непрограммных направлений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</si>
  <si>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99 1 00 00000</t>
  </si>
  <si>
    <t>Резервные средства</t>
  </si>
  <si>
    <t>Непрограммные направления расходов бюджета района в сфере социальной политики</t>
  </si>
  <si>
    <t>99 2 00 00000</t>
  </si>
  <si>
    <t>ВСЕГО</t>
  </si>
  <si>
    <t>Приложение 6
к решению Собрания представителей
 Кинель-Черкасского района
     «О бюджете Кинель-Черкасского района
 Самарской области на 2018 год 
и на плановый период 2019 и 2020 годов»</t>
  </si>
  <si>
    <t>Распределение бюджетных ассигнований по целевым статьям (муниципальным программам Кинель-Черкасского района и непрограммным направлениям деятельности), подгруппам видов расходов классификации расходов бюджета района на 2018 год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</si>
  <si>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2018-2023 годы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</si>
  <si>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2018-2023 годы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</si>
  <si>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</si>
  <si>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2018-2023 годы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</si>
  <si>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2018-2023 годы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</si>
  <si>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2018-2023 годы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</si>
  <si>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2018-2023 годы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</si>
  <si>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</si>
  <si>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Муниципальная программа «Профилактика терроризма и экстремизма на территории Кинель-Черкасского района Самарской области» на 2018-2023 годы</t>
  </si>
  <si>
    <t>Муниципальная программа «Развитие и досуг детей Кинель-Черкасского района Самарской области» на 2018-2023 годы</t>
  </si>
  <si>
    <t>Муниципальная программа «Молодежь Кинель-Черкасского района Самарской области» на 2018-2023 годы</t>
  </si>
  <si>
    <t>Муниципальная программа «Сохранение и развитие культуры Кинель-Черкасского района Самарской области» на 2018-2023 годы</t>
  </si>
  <si>
    <t>Муниципальная программа "Формирование современной городской среды муниципального района Кинель-Черкасский Самарской области на 2018-2022 годы"</t>
  </si>
  <si>
    <t>Непрограммные расходы бюджета района в сфере образования</t>
  </si>
  <si>
    <t>99 7 00 00000</t>
  </si>
  <si>
    <t>11) приложение 6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</si>
</sst>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4" fontId="9" fillId="0" borderId="0" xfId="1" applyNumberFormat="1" applyFont="1" applyFill="1" applyBorder="1" applyAlignment="1" applyProtection="1">
      <alignment horizontal="right"/>
      <protection hidden="1"/>
    </xf>
    <xf numFmtId="164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right" vertical="top" wrapText="1"/>
    </xf>
    <xf numFmtId="164" fontId="0" fillId="0" borderId="0" xfId="0" applyNumberFormat="1"/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5"/>
  <sheetViews>
    <sheetView tabSelected="1" topLeftCell="A77" workbookViewId="0">
      <selection activeCell="B91" sqref="B91"/>
    </sheetView>
  </sheetViews>
  <sheetFormatPr defaultRowHeight="15" x14ac:dyDescent="0.25"/>
  <cols>
    <col min="1" max="1" width="85.7109375" customWidth="1"/>
    <col min="2" max="2" width="13.7109375" customWidth="1"/>
    <col min="3" max="3" width="6.28515625" customWidth="1"/>
    <col min="4" max="4" width="12.7109375" customWidth="1"/>
    <col min="5" max="5" width="13.5703125" customWidth="1"/>
  </cols>
  <sheetData>
    <row r="1" spans="1:5" ht="18.75" x14ac:dyDescent="0.3">
      <c r="A1" s="12" t="s">
        <v>102</v>
      </c>
    </row>
    <row r="2" spans="1:5" ht="100.15" customHeight="1" x14ac:dyDescent="0.25">
      <c r="A2" s="3"/>
      <c r="B2" s="31" t="s">
        <v>85</v>
      </c>
      <c r="C2" s="31"/>
      <c r="D2" s="31"/>
      <c r="E2" s="31"/>
    </row>
    <row r="3" spans="1:5" x14ac:dyDescent="0.25">
      <c r="A3" s="3"/>
      <c r="B3" s="3"/>
      <c r="C3" s="3"/>
      <c r="D3" s="3"/>
      <c r="E3" s="3"/>
    </row>
    <row r="4" spans="1:5" ht="66.599999999999994" customHeight="1" x14ac:dyDescent="0.25">
      <c r="A4" s="30" t="s">
        <v>86</v>
      </c>
      <c r="B4" s="30"/>
      <c r="C4" s="30"/>
      <c r="D4" s="30"/>
      <c r="E4" s="30"/>
    </row>
    <row r="5" spans="1:5" x14ac:dyDescent="0.25">
      <c r="A5" s="32" t="s">
        <v>0</v>
      </c>
      <c r="B5" s="33" t="s">
        <v>1</v>
      </c>
      <c r="C5" s="33" t="s">
        <v>2</v>
      </c>
      <c r="D5" s="33" t="s">
        <v>3</v>
      </c>
      <c r="E5" s="33"/>
    </row>
    <row r="6" spans="1:5" ht="96" customHeight="1" x14ac:dyDescent="0.25">
      <c r="A6" s="32"/>
      <c r="B6" s="33"/>
      <c r="C6" s="33"/>
      <c r="D6" s="4" t="s">
        <v>4</v>
      </c>
      <c r="E6" s="5" t="s">
        <v>5</v>
      </c>
    </row>
    <row r="7" spans="1:5" s="15" customFormat="1" ht="38.25" x14ac:dyDescent="0.25">
      <c r="A7" s="6" t="s">
        <v>6</v>
      </c>
      <c r="B7" s="27" t="s">
        <v>7</v>
      </c>
      <c r="C7" s="27"/>
      <c r="D7" s="28">
        <f>D8+D9</f>
        <v>2572.4</v>
      </c>
      <c r="E7" s="28">
        <f>E8+E9</f>
        <v>44.3</v>
      </c>
    </row>
    <row r="8" spans="1:5" s="15" customFormat="1" x14ac:dyDescent="0.25">
      <c r="A8" s="16" t="s">
        <v>8</v>
      </c>
      <c r="B8" s="17" t="s">
        <v>7</v>
      </c>
      <c r="C8" s="17">
        <v>120</v>
      </c>
      <c r="D8" s="18">
        <v>2467.9</v>
      </c>
      <c r="E8" s="18"/>
    </row>
    <row r="9" spans="1:5" s="15" customFormat="1" x14ac:dyDescent="0.25">
      <c r="A9" s="16" t="s">
        <v>9</v>
      </c>
      <c r="B9" s="17" t="s">
        <v>7</v>
      </c>
      <c r="C9" s="17">
        <v>240</v>
      </c>
      <c r="D9" s="18">
        <v>104.5</v>
      </c>
      <c r="E9" s="18">
        <v>44.3</v>
      </c>
    </row>
    <row r="10" spans="1:5" s="15" customFormat="1" ht="25.5" x14ac:dyDescent="0.25">
      <c r="A10" s="6" t="s">
        <v>10</v>
      </c>
      <c r="B10" s="13" t="s">
        <v>11</v>
      </c>
      <c r="C10" s="13"/>
      <c r="D10" s="14">
        <f>D11+D12+D13+D14</f>
        <v>44462.200000000004</v>
      </c>
      <c r="E10" s="14">
        <f>E11+E12+E13+E14</f>
        <v>3378.1000000000004</v>
      </c>
    </row>
    <row r="11" spans="1:5" s="15" customFormat="1" x14ac:dyDescent="0.25">
      <c r="A11" s="16" t="s">
        <v>8</v>
      </c>
      <c r="B11" s="17" t="s">
        <v>11</v>
      </c>
      <c r="C11" s="17">
        <v>120</v>
      </c>
      <c r="D11" s="18">
        <v>27539.5</v>
      </c>
      <c r="E11" s="18">
        <v>2449.3000000000002</v>
      </c>
    </row>
    <row r="12" spans="1:5" s="15" customFormat="1" x14ac:dyDescent="0.25">
      <c r="A12" s="16" t="s">
        <v>9</v>
      </c>
      <c r="B12" s="17" t="s">
        <v>11</v>
      </c>
      <c r="C12" s="17">
        <v>240</v>
      </c>
      <c r="D12" s="18">
        <v>3826.7</v>
      </c>
      <c r="E12" s="18">
        <v>928.8</v>
      </c>
    </row>
    <row r="13" spans="1:5" s="15" customFormat="1" x14ac:dyDescent="0.25">
      <c r="A13" s="16" t="s">
        <v>12</v>
      </c>
      <c r="B13" s="17" t="s">
        <v>11</v>
      </c>
      <c r="C13" s="17">
        <v>540</v>
      </c>
      <c r="D13" s="18">
        <v>12989.6</v>
      </c>
      <c r="E13" s="18"/>
    </row>
    <row r="14" spans="1:5" s="15" customFormat="1" x14ac:dyDescent="0.25">
      <c r="A14" s="16" t="s">
        <v>13</v>
      </c>
      <c r="B14" s="17" t="s">
        <v>11</v>
      </c>
      <c r="C14" s="17">
        <v>850</v>
      </c>
      <c r="D14" s="18">
        <v>106.4</v>
      </c>
      <c r="E14" s="18"/>
    </row>
    <row r="15" spans="1:5" s="15" customFormat="1" ht="25.5" x14ac:dyDescent="0.25">
      <c r="A15" s="6" t="s">
        <v>87</v>
      </c>
      <c r="B15" s="13" t="s">
        <v>14</v>
      </c>
      <c r="C15" s="13"/>
      <c r="D15" s="14">
        <f>D17+D18+D16+D19</f>
        <v>17934.800000000003</v>
      </c>
      <c r="E15" s="14">
        <f>E17+E18+E16+E19</f>
        <v>1834.8</v>
      </c>
    </row>
    <row r="16" spans="1:5" s="15" customFormat="1" x14ac:dyDescent="0.25">
      <c r="A16" s="16" t="s">
        <v>22</v>
      </c>
      <c r="B16" s="17" t="s">
        <v>14</v>
      </c>
      <c r="C16" s="17">
        <v>110</v>
      </c>
      <c r="D16" s="18">
        <v>499.4</v>
      </c>
      <c r="E16" s="14"/>
    </row>
    <row r="17" spans="1:5" s="15" customFormat="1" x14ac:dyDescent="0.25">
      <c r="A17" s="16" t="s">
        <v>8</v>
      </c>
      <c r="B17" s="17" t="s">
        <v>14</v>
      </c>
      <c r="C17" s="17">
        <v>120</v>
      </c>
      <c r="D17" s="18">
        <v>9216.4</v>
      </c>
      <c r="E17" s="18">
        <v>1399.1</v>
      </c>
    </row>
    <row r="18" spans="1:5" s="15" customFormat="1" x14ac:dyDescent="0.25">
      <c r="A18" s="16" t="s">
        <v>9</v>
      </c>
      <c r="B18" s="17" t="s">
        <v>14</v>
      </c>
      <c r="C18" s="17">
        <v>240</v>
      </c>
      <c r="D18" s="18">
        <v>7029.6</v>
      </c>
      <c r="E18" s="18">
        <v>435.7</v>
      </c>
    </row>
    <row r="19" spans="1:5" s="15" customFormat="1" ht="16.149999999999999" customHeight="1" x14ac:dyDescent="0.25">
      <c r="A19" s="19" t="s">
        <v>13</v>
      </c>
      <c r="B19" s="20" t="s">
        <v>14</v>
      </c>
      <c r="C19" s="20">
        <v>850</v>
      </c>
      <c r="D19" s="21">
        <v>1189.4000000000001</v>
      </c>
      <c r="E19" s="21"/>
    </row>
    <row r="20" spans="1:5" s="15" customFormat="1" ht="38.25" x14ac:dyDescent="0.25">
      <c r="A20" s="22" t="s">
        <v>88</v>
      </c>
      <c r="B20" s="23" t="s">
        <v>15</v>
      </c>
      <c r="C20" s="23"/>
      <c r="D20" s="24">
        <f>D21+D22+D23</f>
        <v>548.70000000000005</v>
      </c>
      <c r="E20" s="24">
        <f>E21+E22+E23</f>
        <v>442.1</v>
      </c>
    </row>
    <row r="21" spans="1:5" s="15" customFormat="1" x14ac:dyDescent="0.25">
      <c r="A21" s="19" t="s">
        <v>8</v>
      </c>
      <c r="B21" s="20" t="s">
        <v>15</v>
      </c>
      <c r="C21" s="20">
        <v>120</v>
      </c>
      <c r="D21" s="21">
        <v>424.2</v>
      </c>
      <c r="E21" s="21">
        <v>421</v>
      </c>
    </row>
    <row r="22" spans="1:5" s="15" customFormat="1" x14ac:dyDescent="0.25">
      <c r="A22" s="19" t="s">
        <v>9</v>
      </c>
      <c r="B22" s="20" t="s">
        <v>15</v>
      </c>
      <c r="C22" s="20">
        <v>240</v>
      </c>
      <c r="D22" s="21">
        <v>121.5</v>
      </c>
      <c r="E22" s="21">
        <v>21.1</v>
      </c>
    </row>
    <row r="23" spans="1:5" s="15" customFormat="1" x14ac:dyDescent="0.25">
      <c r="A23" s="16" t="s">
        <v>30</v>
      </c>
      <c r="B23" s="20" t="s">
        <v>15</v>
      </c>
      <c r="C23" s="20">
        <v>610</v>
      </c>
      <c r="D23" s="21">
        <v>3</v>
      </c>
      <c r="E23" s="21"/>
    </row>
    <row r="24" spans="1:5" s="15" customFormat="1" ht="25.5" x14ac:dyDescent="0.25">
      <c r="A24" s="22" t="s">
        <v>16</v>
      </c>
      <c r="B24" s="23" t="s">
        <v>17</v>
      </c>
      <c r="C24" s="23"/>
      <c r="D24" s="24">
        <f>D25</f>
        <v>150</v>
      </c>
      <c r="E24" s="24"/>
    </row>
    <row r="25" spans="1:5" s="15" customFormat="1" x14ac:dyDescent="0.25">
      <c r="A25" s="19" t="s">
        <v>9</v>
      </c>
      <c r="B25" s="20" t="s">
        <v>17</v>
      </c>
      <c r="C25" s="20">
        <v>240</v>
      </c>
      <c r="D25" s="21">
        <v>150</v>
      </c>
      <c r="E25" s="21"/>
    </row>
    <row r="26" spans="1:5" s="15" customFormat="1" ht="25.5" x14ac:dyDescent="0.25">
      <c r="A26" s="6" t="s">
        <v>89</v>
      </c>
      <c r="B26" s="13" t="s">
        <v>18</v>
      </c>
      <c r="C26" s="13"/>
      <c r="D26" s="14">
        <f>D27+D28+D29+D30</f>
        <v>41210.300000000003</v>
      </c>
      <c r="E26" s="14">
        <f>E27+E28+E29+E30</f>
        <v>1783.3</v>
      </c>
    </row>
    <row r="27" spans="1:5" s="15" customFormat="1" x14ac:dyDescent="0.25">
      <c r="A27" s="16" t="s">
        <v>8</v>
      </c>
      <c r="B27" s="17" t="s">
        <v>18</v>
      </c>
      <c r="C27" s="17">
        <v>120</v>
      </c>
      <c r="D27" s="25">
        <v>9034.9</v>
      </c>
      <c r="E27" s="18">
        <v>561.29999999999995</v>
      </c>
    </row>
    <row r="28" spans="1:5" s="15" customFormat="1" x14ac:dyDescent="0.25">
      <c r="A28" s="16" t="s">
        <v>9</v>
      </c>
      <c r="B28" s="17" t="s">
        <v>18</v>
      </c>
      <c r="C28" s="17">
        <v>240</v>
      </c>
      <c r="D28" s="21">
        <v>951.4</v>
      </c>
      <c r="E28" s="18"/>
    </row>
    <row r="29" spans="1:5" s="15" customFormat="1" x14ac:dyDescent="0.25">
      <c r="A29" s="16" t="s">
        <v>19</v>
      </c>
      <c r="B29" s="17" t="s">
        <v>18</v>
      </c>
      <c r="C29" s="17">
        <v>510</v>
      </c>
      <c r="D29" s="18">
        <v>31222</v>
      </c>
      <c r="E29" s="18">
        <v>1222</v>
      </c>
    </row>
    <row r="30" spans="1:5" s="15" customFormat="1" x14ac:dyDescent="0.25">
      <c r="A30" s="16" t="s">
        <v>13</v>
      </c>
      <c r="B30" s="17" t="s">
        <v>18</v>
      </c>
      <c r="C30" s="17">
        <v>850</v>
      </c>
      <c r="D30" s="18">
        <v>2</v>
      </c>
      <c r="E30" s="18"/>
    </row>
    <row r="31" spans="1:5" s="15" customFormat="1" ht="38.25" x14ac:dyDescent="0.25">
      <c r="A31" s="6" t="s">
        <v>90</v>
      </c>
      <c r="B31" s="13" t="s">
        <v>20</v>
      </c>
      <c r="C31" s="13"/>
      <c r="D31" s="14">
        <f>D32</f>
        <v>1380.1</v>
      </c>
      <c r="E31" s="14"/>
    </row>
    <row r="32" spans="1:5" s="15" customFormat="1" x14ac:dyDescent="0.25">
      <c r="A32" s="16" t="s">
        <v>9</v>
      </c>
      <c r="B32" s="17" t="s">
        <v>20</v>
      </c>
      <c r="C32" s="17">
        <v>240</v>
      </c>
      <c r="D32" s="18">
        <v>1380.1</v>
      </c>
      <c r="E32" s="18"/>
    </row>
    <row r="33" spans="1:5" s="15" customFormat="1" ht="51" x14ac:dyDescent="0.25">
      <c r="A33" s="6" t="s">
        <v>91</v>
      </c>
      <c r="B33" s="13" t="s">
        <v>21</v>
      </c>
      <c r="C33" s="13"/>
      <c r="D33" s="14">
        <f>D34+D35+D36</f>
        <v>7729.6</v>
      </c>
      <c r="E33" s="14">
        <f>E34+E35+E36</f>
        <v>26.5</v>
      </c>
    </row>
    <row r="34" spans="1:5" s="15" customFormat="1" x14ac:dyDescent="0.25">
      <c r="A34" s="16" t="s">
        <v>22</v>
      </c>
      <c r="B34" s="17" t="s">
        <v>21</v>
      </c>
      <c r="C34" s="17">
        <v>110</v>
      </c>
      <c r="D34" s="18">
        <v>6776.4</v>
      </c>
      <c r="E34" s="18"/>
    </row>
    <row r="35" spans="1:5" s="15" customFormat="1" x14ac:dyDescent="0.25">
      <c r="A35" s="16" t="s">
        <v>9</v>
      </c>
      <c r="B35" s="17" t="s">
        <v>21</v>
      </c>
      <c r="C35" s="17">
        <v>240</v>
      </c>
      <c r="D35" s="18">
        <v>950.6</v>
      </c>
      <c r="E35" s="18">
        <v>26.5</v>
      </c>
    </row>
    <row r="36" spans="1:5" s="15" customFormat="1" x14ac:dyDescent="0.25">
      <c r="A36" s="16" t="s">
        <v>13</v>
      </c>
      <c r="B36" s="17" t="s">
        <v>21</v>
      </c>
      <c r="C36" s="17">
        <v>850</v>
      </c>
      <c r="D36" s="18">
        <v>2.6</v>
      </c>
      <c r="E36" s="18"/>
    </row>
    <row r="37" spans="1:5" s="15" customFormat="1" ht="38.25" x14ac:dyDescent="0.25">
      <c r="A37" s="6" t="s">
        <v>92</v>
      </c>
      <c r="B37" s="13" t="s">
        <v>23</v>
      </c>
      <c r="C37" s="13"/>
      <c r="D37" s="14">
        <f>D38+D39+D40</f>
        <v>59214.9</v>
      </c>
      <c r="E37" s="14">
        <f>E38+E39+E40</f>
        <v>2583.1</v>
      </c>
    </row>
    <row r="38" spans="1:5" s="15" customFormat="1" x14ac:dyDescent="0.25">
      <c r="A38" s="16" t="s">
        <v>22</v>
      </c>
      <c r="B38" s="17" t="s">
        <v>23</v>
      </c>
      <c r="C38" s="17">
        <v>110</v>
      </c>
      <c r="D38" s="18">
        <v>38788.6</v>
      </c>
      <c r="E38" s="18">
        <v>2583.1</v>
      </c>
    </row>
    <row r="39" spans="1:5" s="15" customFormat="1" x14ac:dyDescent="0.25">
      <c r="A39" s="16" t="s">
        <v>9</v>
      </c>
      <c r="B39" s="17" t="s">
        <v>23</v>
      </c>
      <c r="C39" s="17">
        <v>240</v>
      </c>
      <c r="D39" s="18">
        <v>19343.400000000001</v>
      </c>
      <c r="E39" s="18"/>
    </row>
    <row r="40" spans="1:5" s="15" customFormat="1" x14ac:dyDescent="0.25">
      <c r="A40" s="16" t="s">
        <v>13</v>
      </c>
      <c r="B40" s="17" t="s">
        <v>23</v>
      </c>
      <c r="C40" s="17">
        <v>850</v>
      </c>
      <c r="D40" s="18">
        <v>1082.9000000000001</v>
      </c>
      <c r="E40" s="18"/>
    </row>
    <row r="41" spans="1:5" s="15" customFormat="1" ht="63.75" x14ac:dyDescent="0.25">
      <c r="A41" s="6" t="s">
        <v>93</v>
      </c>
      <c r="B41" s="13" t="s">
        <v>24</v>
      </c>
      <c r="C41" s="13"/>
      <c r="D41" s="14">
        <f>D42+D43+D44+D45+D46</f>
        <v>13050.4</v>
      </c>
      <c r="E41" s="14">
        <f>E42+E43+E44+E45+E46</f>
        <v>10137.6</v>
      </c>
    </row>
    <row r="42" spans="1:5" s="15" customFormat="1" x14ac:dyDescent="0.25">
      <c r="A42" s="16" t="s">
        <v>22</v>
      </c>
      <c r="B42" s="17" t="s">
        <v>24</v>
      </c>
      <c r="C42" s="17">
        <v>110</v>
      </c>
      <c r="D42" s="18">
        <v>2967.1</v>
      </c>
      <c r="E42" s="18">
        <v>2854.3</v>
      </c>
    </row>
    <row r="43" spans="1:5" s="15" customFormat="1" x14ac:dyDescent="0.25">
      <c r="A43" s="16" t="s">
        <v>9</v>
      </c>
      <c r="B43" s="17" t="s">
        <v>24</v>
      </c>
      <c r="C43" s="17">
        <v>240</v>
      </c>
      <c r="D43" s="18">
        <v>408.3</v>
      </c>
      <c r="E43" s="18">
        <v>408.3</v>
      </c>
    </row>
    <row r="44" spans="1:5" s="15" customFormat="1" x14ac:dyDescent="0.25">
      <c r="A44" s="16" t="s">
        <v>25</v>
      </c>
      <c r="B44" s="17" t="s">
        <v>24</v>
      </c>
      <c r="C44" s="17">
        <v>310</v>
      </c>
      <c r="D44" s="18">
        <v>2800</v>
      </c>
      <c r="E44" s="18"/>
    </row>
    <row r="45" spans="1:5" s="15" customFormat="1" x14ac:dyDescent="0.25">
      <c r="A45" s="16" t="s">
        <v>26</v>
      </c>
      <c r="B45" s="17" t="s">
        <v>24</v>
      </c>
      <c r="C45" s="17">
        <v>320</v>
      </c>
      <c r="D45" s="18">
        <v>6874</v>
      </c>
      <c r="E45" s="18">
        <v>6874</v>
      </c>
    </row>
    <row r="46" spans="1:5" s="15" customFormat="1" x14ac:dyDescent="0.25">
      <c r="A46" s="16" t="s">
        <v>13</v>
      </c>
      <c r="B46" s="17" t="s">
        <v>24</v>
      </c>
      <c r="C46" s="17">
        <v>850</v>
      </c>
      <c r="D46" s="18">
        <v>1</v>
      </c>
      <c r="E46" s="18">
        <v>1</v>
      </c>
    </row>
    <row r="47" spans="1:5" s="15" customFormat="1" ht="25.5" x14ac:dyDescent="0.25">
      <c r="A47" s="6" t="s">
        <v>27</v>
      </c>
      <c r="B47" s="13" t="s">
        <v>28</v>
      </c>
      <c r="C47" s="13"/>
      <c r="D47" s="14">
        <f>D48+D49+D50+D51</f>
        <v>47324.1</v>
      </c>
      <c r="E47" s="14">
        <f>E48+E49+E50+E51</f>
        <v>6268</v>
      </c>
    </row>
    <row r="48" spans="1:5" s="15" customFormat="1" ht="13.9" customHeight="1" x14ac:dyDescent="0.25">
      <c r="A48" s="16" t="s">
        <v>9</v>
      </c>
      <c r="B48" s="17" t="s">
        <v>28</v>
      </c>
      <c r="C48" s="17">
        <v>240</v>
      </c>
      <c r="D48" s="18">
        <v>2231.3000000000002</v>
      </c>
      <c r="E48" s="18"/>
    </row>
    <row r="49" spans="1:5" s="15" customFormat="1" ht="51" hidden="1" x14ac:dyDescent="0.25">
      <c r="A49" s="16" t="s">
        <v>29</v>
      </c>
      <c r="B49" s="17" t="s">
        <v>28</v>
      </c>
      <c r="C49" s="17">
        <v>460</v>
      </c>
      <c r="D49" s="18">
        <v>0</v>
      </c>
      <c r="E49" s="26"/>
    </row>
    <row r="50" spans="1:5" s="15" customFormat="1" x14ac:dyDescent="0.25">
      <c r="A50" s="16" t="s">
        <v>30</v>
      </c>
      <c r="B50" s="17" t="s">
        <v>28</v>
      </c>
      <c r="C50" s="17">
        <v>610</v>
      </c>
      <c r="D50" s="18">
        <v>39510.699999999997</v>
      </c>
      <c r="E50" s="18">
        <v>6268</v>
      </c>
    </row>
    <row r="51" spans="1:5" s="15" customFormat="1" x14ac:dyDescent="0.25">
      <c r="A51" s="16" t="s">
        <v>31</v>
      </c>
      <c r="B51" s="17" t="s">
        <v>28</v>
      </c>
      <c r="C51" s="17">
        <v>620</v>
      </c>
      <c r="D51" s="18">
        <v>5582.1</v>
      </c>
      <c r="E51" s="18"/>
    </row>
    <row r="52" spans="1:5" s="15" customFormat="1" ht="25.5" x14ac:dyDescent="0.25">
      <c r="A52" s="6" t="s">
        <v>32</v>
      </c>
      <c r="B52" s="13" t="s">
        <v>33</v>
      </c>
      <c r="C52" s="13"/>
      <c r="D52" s="14">
        <f>D53</f>
        <v>3459.5</v>
      </c>
      <c r="E52" s="14"/>
    </row>
    <row r="53" spans="1:5" s="15" customFormat="1" x14ac:dyDescent="0.25">
      <c r="A53" s="16" t="s">
        <v>9</v>
      </c>
      <c r="B53" s="17" t="s">
        <v>33</v>
      </c>
      <c r="C53" s="17">
        <v>240</v>
      </c>
      <c r="D53" s="18">
        <v>3459.5</v>
      </c>
      <c r="E53" s="18"/>
    </row>
    <row r="54" spans="1:5" s="15" customFormat="1" ht="25.5" x14ac:dyDescent="0.25">
      <c r="A54" s="6" t="s">
        <v>34</v>
      </c>
      <c r="B54" s="13" t="s">
        <v>35</v>
      </c>
      <c r="C54" s="13"/>
      <c r="D54" s="14">
        <f>D55</f>
        <v>18892.599999999999</v>
      </c>
      <c r="E54" s="14">
        <f>E55</f>
        <v>18622.400000000001</v>
      </c>
    </row>
    <row r="55" spans="1:5" s="15" customFormat="1" x14ac:dyDescent="0.25">
      <c r="A55" s="16" t="s">
        <v>26</v>
      </c>
      <c r="B55" s="17" t="s">
        <v>35</v>
      </c>
      <c r="C55" s="17">
        <v>320</v>
      </c>
      <c r="D55" s="18">
        <v>18892.599999999999</v>
      </c>
      <c r="E55" s="18">
        <v>18622.400000000001</v>
      </c>
    </row>
    <row r="56" spans="1:5" s="15" customFormat="1" ht="38.25" x14ac:dyDescent="0.25">
      <c r="A56" s="6" t="s">
        <v>36</v>
      </c>
      <c r="B56" s="13" t="s">
        <v>37</v>
      </c>
      <c r="C56" s="13"/>
      <c r="D56" s="14">
        <f>D57+D58+D59</f>
        <v>3622.6</v>
      </c>
      <c r="E56" s="14"/>
    </row>
    <row r="57" spans="1:5" s="15" customFormat="1" x14ac:dyDescent="0.25">
      <c r="A57" s="16" t="s">
        <v>22</v>
      </c>
      <c r="B57" s="17" t="s">
        <v>37</v>
      </c>
      <c r="C57" s="17">
        <v>110</v>
      </c>
      <c r="D57" s="18">
        <v>3399.2</v>
      </c>
      <c r="E57" s="14"/>
    </row>
    <row r="58" spans="1:5" s="15" customFormat="1" x14ac:dyDescent="0.25">
      <c r="A58" s="16" t="s">
        <v>9</v>
      </c>
      <c r="B58" s="17" t="s">
        <v>37</v>
      </c>
      <c r="C58" s="17">
        <v>240</v>
      </c>
      <c r="D58" s="18">
        <v>168.4</v>
      </c>
      <c r="E58" s="14"/>
    </row>
    <row r="59" spans="1:5" s="15" customFormat="1" x14ac:dyDescent="0.25">
      <c r="A59" s="16" t="s">
        <v>13</v>
      </c>
      <c r="B59" s="17" t="s">
        <v>37</v>
      </c>
      <c r="C59" s="17">
        <v>850</v>
      </c>
      <c r="D59" s="18">
        <v>55</v>
      </c>
      <c r="E59" s="14"/>
    </row>
    <row r="60" spans="1:5" s="15" customFormat="1" ht="25.5" x14ac:dyDescent="0.25">
      <c r="A60" s="6" t="s">
        <v>99</v>
      </c>
      <c r="B60" s="13" t="s">
        <v>38</v>
      </c>
      <c r="C60" s="13"/>
      <c r="D60" s="14">
        <f>D61</f>
        <v>24212.400000000001</v>
      </c>
      <c r="E60" s="14">
        <f>E61</f>
        <v>23084.9</v>
      </c>
    </row>
    <row r="61" spans="1:5" s="15" customFormat="1" x14ac:dyDescent="0.25">
      <c r="A61" s="16" t="s">
        <v>9</v>
      </c>
      <c r="B61" s="17" t="s">
        <v>38</v>
      </c>
      <c r="C61" s="17">
        <v>240</v>
      </c>
      <c r="D61" s="18">
        <v>24212.400000000001</v>
      </c>
      <c r="E61" s="18">
        <v>23084.9</v>
      </c>
    </row>
    <row r="62" spans="1:5" s="15" customFormat="1" ht="25.5" x14ac:dyDescent="0.25">
      <c r="A62" s="6" t="s">
        <v>39</v>
      </c>
      <c r="B62" s="13" t="s">
        <v>40</v>
      </c>
      <c r="C62" s="13"/>
      <c r="D62" s="14">
        <f>D63</f>
        <v>116.5</v>
      </c>
      <c r="E62" s="14"/>
    </row>
    <row r="63" spans="1:5" s="15" customFormat="1" x14ac:dyDescent="0.25">
      <c r="A63" s="16" t="s">
        <v>9</v>
      </c>
      <c r="B63" s="17" t="s">
        <v>40</v>
      </c>
      <c r="C63" s="17">
        <v>240</v>
      </c>
      <c r="D63" s="18">
        <v>116.5</v>
      </c>
      <c r="E63" s="18"/>
    </row>
    <row r="64" spans="1:5" s="15" customFormat="1" ht="38.25" x14ac:dyDescent="0.25">
      <c r="A64" s="6" t="s">
        <v>94</v>
      </c>
      <c r="B64" s="13" t="s">
        <v>41</v>
      </c>
      <c r="C64" s="13"/>
      <c r="D64" s="14">
        <f>D65+D66+D67</f>
        <v>2479.1999999999998</v>
      </c>
      <c r="E64" s="14"/>
    </row>
    <row r="65" spans="1:5" s="15" customFormat="1" x14ac:dyDescent="0.25">
      <c r="A65" s="16" t="s">
        <v>22</v>
      </c>
      <c r="B65" s="17" t="s">
        <v>41</v>
      </c>
      <c r="C65" s="17">
        <v>110</v>
      </c>
      <c r="D65" s="18">
        <v>1948.7</v>
      </c>
      <c r="E65" s="18"/>
    </row>
    <row r="66" spans="1:5" s="15" customFormat="1" x14ac:dyDescent="0.25">
      <c r="A66" s="16" t="s">
        <v>9</v>
      </c>
      <c r="B66" s="17" t="s">
        <v>41</v>
      </c>
      <c r="C66" s="17">
        <v>240</v>
      </c>
      <c r="D66" s="18">
        <v>525</v>
      </c>
      <c r="E66" s="18"/>
    </row>
    <row r="67" spans="1:5" s="15" customFormat="1" x14ac:dyDescent="0.25">
      <c r="A67" s="16" t="s">
        <v>13</v>
      </c>
      <c r="B67" s="17" t="s">
        <v>41</v>
      </c>
      <c r="C67" s="17">
        <v>850</v>
      </c>
      <c r="D67" s="18">
        <v>5.5</v>
      </c>
      <c r="E67" s="18"/>
    </row>
    <row r="68" spans="1:5" s="15" customFormat="1" ht="25.5" x14ac:dyDescent="0.25">
      <c r="A68" s="6" t="s">
        <v>95</v>
      </c>
      <c r="B68" s="13" t="s">
        <v>42</v>
      </c>
      <c r="C68" s="13"/>
      <c r="D68" s="14">
        <f>D69</f>
        <v>43</v>
      </c>
      <c r="E68" s="14"/>
    </row>
    <row r="69" spans="1:5" s="15" customFormat="1" x14ac:dyDescent="0.25">
      <c r="A69" s="16" t="s">
        <v>9</v>
      </c>
      <c r="B69" s="17" t="s">
        <v>42</v>
      </c>
      <c r="C69" s="17">
        <v>240</v>
      </c>
      <c r="D69" s="18">
        <v>43</v>
      </c>
      <c r="E69" s="18"/>
    </row>
    <row r="70" spans="1:5" s="15" customFormat="1" ht="25.5" x14ac:dyDescent="0.25">
      <c r="A70" s="6" t="s">
        <v>43</v>
      </c>
      <c r="B70" s="13" t="s">
        <v>44</v>
      </c>
      <c r="C70" s="13"/>
      <c r="D70" s="14">
        <f>D71</f>
        <v>250</v>
      </c>
      <c r="E70" s="14"/>
    </row>
    <row r="71" spans="1:5" s="15" customFormat="1" ht="28.9" customHeight="1" x14ac:dyDescent="0.25">
      <c r="A71" s="16" t="s">
        <v>9</v>
      </c>
      <c r="B71" s="17" t="s">
        <v>44</v>
      </c>
      <c r="C71" s="17">
        <v>240</v>
      </c>
      <c r="D71" s="18">
        <v>250</v>
      </c>
      <c r="E71" s="18"/>
    </row>
    <row r="72" spans="1:5" s="15" customFormat="1" ht="39.6" customHeight="1" x14ac:dyDescent="0.25">
      <c r="A72" s="6" t="s">
        <v>45</v>
      </c>
      <c r="B72" s="13" t="s">
        <v>46</v>
      </c>
      <c r="C72" s="13"/>
      <c r="D72" s="14">
        <f>D73</f>
        <v>26230.799999999999</v>
      </c>
      <c r="E72" s="14">
        <f>E73</f>
        <v>23787.3</v>
      </c>
    </row>
    <row r="73" spans="1:5" s="15" customFormat="1" ht="18.600000000000001" customHeight="1" x14ac:dyDescent="0.25">
      <c r="A73" s="16" t="s">
        <v>9</v>
      </c>
      <c r="B73" s="17" t="s">
        <v>46</v>
      </c>
      <c r="C73" s="17">
        <v>240</v>
      </c>
      <c r="D73" s="18">
        <v>26230.799999999999</v>
      </c>
      <c r="E73" s="26">
        <v>23787.3</v>
      </c>
    </row>
    <row r="74" spans="1:5" s="15" customFormat="1" ht="28.9" customHeight="1" x14ac:dyDescent="0.25">
      <c r="A74" s="6" t="s">
        <v>47</v>
      </c>
      <c r="B74" s="13" t="s">
        <v>48</v>
      </c>
      <c r="C74" s="13"/>
      <c r="D74" s="14">
        <f>D75</f>
        <v>169.4</v>
      </c>
      <c r="E74" s="14"/>
    </row>
    <row r="75" spans="1:5" s="15" customFormat="1" x14ac:dyDescent="0.25">
      <c r="A75" s="16" t="s">
        <v>9</v>
      </c>
      <c r="B75" s="17" t="s">
        <v>48</v>
      </c>
      <c r="C75" s="17">
        <v>240</v>
      </c>
      <c r="D75" s="18">
        <v>169.4</v>
      </c>
      <c r="E75" s="18"/>
    </row>
    <row r="76" spans="1:5" s="15" customFormat="1" ht="25.5" x14ac:dyDescent="0.25">
      <c r="A76" s="6" t="s">
        <v>49</v>
      </c>
      <c r="B76" s="13" t="s">
        <v>50</v>
      </c>
      <c r="C76" s="13"/>
      <c r="D76" s="14">
        <f>D77+D78</f>
        <v>3300.9</v>
      </c>
      <c r="E76" s="14"/>
    </row>
    <row r="77" spans="1:5" s="15" customFormat="1" x14ac:dyDescent="0.25">
      <c r="A77" s="16" t="s">
        <v>9</v>
      </c>
      <c r="B77" s="17" t="s">
        <v>50</v>
      </c>
      <c r="C77" s="17">
        <v>240</v>
      </c>
      <c r="D77" s="18">
        <v>100</v>
      </c>
      <c r="E77" s="18"/>
    </row>
    <row r="78" spans="1:5" s="15" customFormat="1" x14ac:dyDescent="0.25">
      <c r="A78" s="16" t="s">
        <v>31</v>
      </c>
      <c r="B78" s="17" t="s">
        <v>50</v>
      </c>
      <c r="C78" s="17">
        <v>620</v>
      </c>
      <c r="D78" s="18">
        <v>3200.9</v>
      </c>
      <c r="E78" s="18"/>
    </row>
    <row r="79" spans="1:5" s="15" customFormat="1" ht="25.5" x14ac:dyDescent="0.25">
      <c r="A79" s="6" t="s">
        <v>51</v>
      </c>
      <c r="B79" s="13" t="s">
        <v>52</v>
      </c>
      <c r="C79" s="13"/>
      <c r="D79" s="14">
        <f>D80</f>
        <v>924</v>
      </c>
      <c r="E79" s="14"/>
    </row>
    <row r="80" spans="1:5" s="15" customFormat="1" x14ac:dyDescent="0.25">
      <c r="A80" s="16" t="s">
        <v>9</v>
      </c>
      <c r="B80" s="17" t="s">
        <v>52</v>
      </c>
      <c r="C80" s="17">
        <v>240</v>
      </c>
      <c r="D80" s="18">
        <v>924</v>
      </c>
      <c r="E80" s="18"/>
    </row>
    <row r="81" spans="1:5" s="15" customFormat="1" ht="38.25" x14ac:dyDescent="0.25">
      <c r="A81" s="6" t="s">
        <v>53</v>
      </c>
      <c r="B81" s="13" t="s">
        <v>54</v>
      </c>
      <c r="C81" s="13"/>
      <c r="D81" s="14">
        <f>D82+D83+D84+D85</f>
        <v>19982.5</v>
      </c>
      <c r="E81" s="14">
        <f>E82+E83+E84+E85</f>
        <v>19902.099999999999</v>
      </c>
    </row>
    <row r="82" spans="1:5" s="15" customFormat="1" ht="23.45" customHeight="1" x14ac:dyDescent="0.25">
      <c r="A82" s="16" t="s">
        <v>22</v>
      </c>
      <c r="B82" s="17" t="s">
        <v>54</v>
      </c>
      <c r="C82" s="17">
        <v>110</v>
      </c>
      <c r="D82" s="18">
        <v>3935.4</v>
      </c>
      <c r="E82" s="18">
        <v>3855</v>
      </c>
    </row>
    <row r="83" spans="1:5" s="15" customFormat="1" ht="23.45" customHeight="1" x14ac:dyDescent="0.25">
      <c r="A83" s="16" t="s">
        <v>9</v>
      </c>
      <c r="B83" s="17" t="s">
        <v>54</v>
      </c>
      <c r="C83" s="17">
        <v>240</v>
      </c>
      <c r="D83" s="18">
        <v>728.3</v>
      </c>
      <c r="E83" s="18">
        <v>728.3</v>
      </c>
    </row>
    <row r="84" spans="1:5" s="15" customFormat="1" ht="23.45" customHeight="1" x14ac:dyDescent="0.25">
      <c r="A84" s="16" t="s">
        <v>55</v>
      </c>
      <c r="B84" s="17" t="s">
        <v>54</v>
      </c>
      <c r="C84" s="17">
        <v>810</v>
      </c>
      <c r="D84" s="18">
        <v>15317</v>
      </c>
      <c r="E84" s="18">
        <v>15317</v>
      </c>
    </row>
    <row r="85" spans="1:5" s="15" customFormat="1" ht="23.45" customHeight="1" x14ac:dyDescent="0.25">
      <c r="A85" s="16" t="s">
        <v>13</v>
      </c>
      <c r="B85" s="17" t="s">
        <v>54</v>
      </c>
      <c r="C85" s="17">
        <v>850</v>
      </c>
      <c r="D85" s="18">
        <v>1.8</v>
      </c>
      <c r="E85" s="18">
        <v>1.8</v>
      </c>
    </row>
    <row r="86" spans="1:5" s="15" customFormat="1" ht="26.45" customHeight="1" x14ac:dyDescent="0.25">
      <c r="A86" s="6" t="s">
        <v>56</v>
      </c>
      <c r="B86" s="13" t="s">
        <v>57</v>
      </c>
      <c r="C86" s="13"/>
      <c r="D86" s="14">
        <f>D87+D89+D91</f>
        <v>48039.899999999994</v>
      </c>
      <c r="E86" s="14">
        <f>E87+E89+E91</f>
        <v>25355</v>
      </c>
    </row>
    <row r="87" spans="1:5" s="15" customFormat="1" x14ac:dyDescent="0.25">
      <c r="A87" s="6" t="s">
        <v>58</v>
      </c>
      <c r="B87" s="13" t="s">
        <v>59</v>
      </c>
      <c r="C87" s="13"/>
      <c r="D87" s="14">
        <f>D88</f>
        <v>13908.4</v>
      </c>
      <c r="E87" s="14">
        <f>E88</f>
        <v>10338.9</v>
      </c>
    </row>
    <row r="88" spans="1:5" s="15" customFormat="1" x14ac:dyDescent="0.25">
      <c r="A88" s="16" t="s">
        <v>26</v>
      </c>
      <c r="B88" s="17" t="s">
        <v>59</v>
      </c>
      <c r="C88" s="17">
        <v>320</v>
      </c>
      <c r="D88" s="18">
        <v>13908.4</v>
      </c>
      <c r="E88" s="18">
        <v>10338.9</v>
      </c>
    </row>
    <row r="89" spans="1:5" s="15" customFormat="1" x14ac:dyDescent="0.25">
      <c r="A89" s="6" t="s">
        <v>60</v>
      </c>
      <c r="B89" s="13" t="s">
        <v>61</v>
      </c>
      <c r="C89" s="13"/>
      <c r="D89" s="14">
        <f>D90</f>
        <v>20068.8</v>
      </c>
      <c r="E89" s="14">
        <f>E90</f>
        <v>1321.6</v>
      </c>
    </row>
    <row r="90" spans="1:5" s="15" customFormat="1" x14ac:dyDescent="0.25">
      <c r="A90" s="16" t="s">
        <v>9</v>
      </c>
      <c r="B90" s="17" t="s">
        <v>61</v>
      </c>
      <c r="C90" s="17">
        <v>240</v>
      </c>
      <c r="D90" s="18">
        <v>20068.8</v>
      </c>
      <c r="E90" s="18">
        <v>1321.6</v>
      </c>
    </row>
    <row r="91" spans="1:5" s="15" customFormat="1" ht="24" customHeight="1" x14ac:dyDescent="0.25">
      <c r="A91" s="6" t="s">
        <v>62</v>
      </c>
      <c r="B91" s="13" t="s">
        <v>63</v>
      </c>
      <c r="C91" s="13"/>
      <c r="D91" s="14">
        <f>D92+D93+D94</f>
        <v>14062.7</v>
      </c>
      <c r="E91" s="14">
        <f>E92+E93+E94</f>
        <v>13694.5</v>
      </c>
    </row>
    <row r="92" spans="1:5" s="15" customFormat="1" ht="15" customHeight="1" x14ac:dyDescent="0.25">
      <c r="A92" s="16" t="s">
        <v>25</v>
      </c>
      <c r="B92" s="17" t="s">
        <v>63</v>
      </c>
      <c r="C92" s="17">
        <v>310</v>
      </c>
      <c r="D92" s="18">
        <v>2311.3000000000002</v>
      </c>
      <c r="E92" s="18">
        <v>2311.3000000000002</v>
      </c>
    </row>
    <row r="93" spans="1:5" s="15" customFormat="1" ht="16.149999999999999" customHeight="1" x14ac:dyDescent="0.25">
      <c r="A93" s="16" t="s">
        <v>26</v>
      </c>
      <c r="B93" s="17" t="s">
        <v>63</v>
      </c>
      <c r="C93" s="17">
        <v>320</v>
      </c>
      <c r="D93" s="18">
        <v>1841.2</v>
      </c>
      <c r="E93" s="18">
        <v>1473</v>
      </c>
    </row>
    <row r="94" spans="1:5" s="15" customFormat="1" ht="16.149999999999999" customHeight="1" x14ac:dyDescent="0.25">
      <c r="A94" s="16" t="s">
        <v>64</v>
      </c>
      <c r="B94" s="17" t="s">
        <v>63</v>
      </c>
      <c r="C94" s="17">
        <v>410</v>
      </c>
      <c r="D94" s="18">
        <v>9910.2000000000007</v>
      </c>
      <c r="E94" s="18">
        <v>9910.2000000000007</v>
      </c>
    </row>
    <row r="95" spans="1:5" s="15" customFormat="1" ht="31.9" customHeight="1" x14ac:dyDescent="0.25">
      <c r="A95" s="6" t="s">
        <v>65</v>
      </c>
      <c r="B95" s="13" t="s">
        <v>66</v>
      </c>
      <c r="C95" s="13"/>
      <c r="D95" s="14">
        <f>D96+D97+D98</f>
        <v>5220.7</v>
      </c>
      <c r="E95" s="14">
        <f>E96+E97+E98</f>
        <v>515.20000000000005</v>
      </c>
    </row>
    <row r="96" spans="1:5" s="15" customFormat="1" x14ac:dyDescent="0.25">
      <c r="A96" s="16" t="s">
        <v>8</v>
      </c>
      <c r="B96" s="17" t="s">
        <v>66</v>
      </c>
      <c r="C96" s="17">
        <v>120</v>
      </c>
      <c r="D96" s="18">
        <v>419.7</v>
      </c>
      <c r="E96" s="18">
        <v>339.6</v>
      </c>
    </row>
    <row r="97" spans="1:5" s="15" customFormat="1" x14ac:dyDescent="0.25">
      <c r="A97" s="16" t="s">
        <v>9</v>
      </c>
      <c r="B97" s="17" t="s">
        <v>66</v>
      </c>
      <c r="C97" s="17">
        <v>240</v>
      </c>
      <c r="D97" s="18">
        <v>927.6</v>
      </c>
      <c r="E97" s="18">
        <v>175.6</v>
      </c>
    </row>
    <row r="98" spans="1:5" s="15" customFormat="1" ht="25.5" x14ac:dyDescent="0.25">
      <c r="A98" s="16" t="s">
        <v>55</v>
      </c>
      <c r="B98" s="17" t="s">
        <v>66</v>
      </c>
      <c r="C98" s="17">
        <v>810</v>
      </c>
      <c r="D98" s="18">
        <v>3873.4</v>
      </c>
      <c r="E98" s="14"/>
    </row>
    <row r="99" spans="1:5" s="15" customFormat="1" ht="25.5" x14ac:dyDescent="0.25">
      <c r="A99" s="6" t="s">
        <v>67</v>
      </c>
      <c r="B99" s="13" t="s">
        <v>68</v>
      </c>
      <c r="C99" s="13"/>
      <c r="D99" s="14">
        <f>D100</f>
        <v>5480.3</v>
      </c>
      <c r="E99" s="14"/>
    </row>
    <row r="100" spans="1:5" s="15" customFormat="1" x14ac:dyDescent="0.25">
      <c r="A100" s="16" t="s">
        <v>9</v>
      </c>
      <c r="B100" s="17" t="s">
        <v>68</v>
      </c>
      <c r="C100" s="17">
        <v>240</v>
      </c>
      <c r="D100" s="18">
        <v>5480.3</v>
      </c>
      <c r="E100" s="18"/>
    </row>
    <row r="101" spans="1:5" s="15" customFormat="1" ht="25.5" x14ac:dyDescent="0.25">
      <c r="A101" s="6" t="s">
        <v>69</v>
      </c>
      <c r="B101" s="13" t="s">
        <v>70</v>
      </c>
      <c r="C101" s="13"/>
      <c r="D101" s="14">
        <f>D102</f>
        <v>1145.5999999999999</v>
      </c>
      <c r="E101" s="14"/>
    </row>
    <row r="102" spans="1:5" s="15" customFormat="1" x14ac:dyDescent="0.25">
      <c r="A102" s="16" t="s">
        <v>9</v>
      </c>
      <c r="B102" s="17" t="s">
        <v>70</v>
      </c>
      <c r="C102" s="17">
        <v>240</v>
      </c>
      <c r="D102" s="18">
        <v>1145.5999999999999</v>
      </c>
      <c r="E102" s="18"/>
    </row>
    <row r="103" spans="1:5" s="15" customFormat="1" ht="51" x14ac:dyDescent="0.25">
      <c r="A103" s="6" t="s">
        <v>71</v>
      </c>
      <c r="B103" s="13" t="s">
        <v>72</v>
      </c>
      <c r="C103" s="13"/>
      <c r="D103" s="14">
        <f>D104+D105+D106</f>
        <v>74707.7</v>
      </c>
      <c r="E103" s="14"/>
    </row>
    <row r="104" spans="1:5" s="15" customFormat="1" ht="13.15" customHeight="1" x14ac:dyDescent="0.25">
      <c r="A104" s="16" t="s">
        <v>9</v>
      </c>
      <c r="B104" s="17" t="s">
        <v>72</v>
      </c>
      <c r="C104" s="17">
        <v>240</v>
      </c>
      <c r="D104" s="18">
        <v>52963.8</v>
      </c>
      <c r="E104" s="18"/>
    </row>
    <row r="105" spans="1:5" s="15" customFormat="1" ht="59.45" customHeight="1" x14ac:dyDescent="0.25">
      <c r="A105" s="16" t="s">
        <v>29</v>
      </c>
      <c r="B105" s="17" t="s">
        <v>72</v>
      </c>
      <c r="C105" s="17">
        <v>460</v>
      </c>
      <c r="D105" s="18">
        <v>9000</v>
      </c>
      <c r="E105" s="26"/>
    </row>
    <row r="106" spans="1:5" s="15" customFormat="1" x14ac:dyDescent="0.25">
      <c r="A106" s="16" t="s">
        <v>31</v>
      </c>
      <c r="B106" s="17" t="s">
        <v>72</v>
      </c>
      <c r="C106" s="17">
        <v>620</v>
      </c>
      <c r="D106" s="18">
        <v>12743.9</v>
      </c>
      <c r="E106" s="18"/>
    </row>
    <row r="107" spans="1:5" s="15" customFormat="1" ht="25.5" x14ac:dyDescent="0.25">
      <c r="A107" s="6" t="s">
        <v>96</v>
      </c>
      <c r="B107" s="13" t="s">
        <v>73</v>
      </c>
      <c r="C107" s="13"/>
      <c r="D107" s="14">
        <f>D108+D109+D110</f>
        <v>25760.5</v>
      </c>
      <c r="E107" s="14">
        <f>E108+E109+E110</f>
        <v>2883.3</v>
      </c>
    </row>
    <row r="108" spans="1:5" s="15" customFormat="1" x14ac:dyDescent="0.25">
      <c r="A108" s="16" t="s">
        <v>9</v>
      </c>
      <c r="B108" s="17" t="s">
        <v>73</v>
      </c>
      <c r="C108" s="17">
        <v>240</v>
      </c>
      <c r="D108" s="18">
        <v>110</v>
      </c>
      <c r="E108" s="18"/>
    </row>
    <row r="109" spans="1:5" s="15" customFormat="1" x14ac:dyDescent="0.25">
      <c r="A109" s="16" t="s">
        <v>74</v>
      </c>
      <c r="B109" s="17" t="s">
        <v>73</v>
      </c>
      <c r="C109" s="17">
        <v>350</v>
      </c>
      <c r="D109" s="18">
        <v>265</v>
      </c>
      <c r="E109" s="18"/>
    </row>
    <row r="110" spans="1:5" s="15" customFormat="1" x14ac:dyDescent="0.25">
      <c r="A110" s="16" t="s">
        <v>31</v>
      </c>
      <c r="B110" s="17" t="s">
        <v>73</v>
      </c>
      <c r="C110" s="17">
        <v>620</v>
      </c>
      <c r="D110" s="18">
        <v>25385.5</v>
      </c>
      <c r="E110" s="18">
        <v>2883.3</v>
      </c>
    </row>
    <row r="111" spans="1:5" s="15" customFormat="1" ht="25.5" x14ac:dyDescent="0.25">
      <c r="A111" s="6" t="s">
        <v>97</v>
      </c>
      <c r="B111" s="13" t="s">
        <v>75</v>
      </c>
      <c r="C111" s="13"/>
      <c r="D111" s="14">
        <f>D112+D113</f>
        <v>1269.4000000000001</v>
      </c>
      <c r="E111" s="14">
        <f>E112+E113</f>
        <v>259</v>
      </c>
    </row>
    <row r="112" spans="1:5" s="15" customFormat="1" x14ac:dyDescent="0.25">
      <c r="A112" s="16" t="s">
        <v>9</v>
      </c>
      <c r="B112" s="17" t="s">
        <v>75</v>
      </c>
      <c r="C112" s="17">
        <v>240</v>
      </c>
      <c r="D112" s="18">
        <v>930.4</v>
      </c>
      <c r="E112" s="18"/>
    </row>
    <row r="113" spans="1:5" s="15" customFormat="1" x14ac:dyDescent="0.25">
      <c r="A113" s="16" t="s">
        <v>31</v>
      </c>
      <c r="B113" s="17" t="s">
        <v>75</v>
      </c>
      <c r="C113" s="17">
        <v>620</v>
      </c>
      <c r="D113" s="18">
        <v>339</v>
      </c>
      <c r="E113" s="18">
        <v>259</v>
      </c>
    </row>
    <row r="114" spans="1:5" s="15" customFormat="1" ht="25.5" x14ac:dyDescent="0.25">
      <c r="A114" s="6" t="s">
        <v>98</v>
      </c>
      <c r="B114" s="13" t="s">
        <v>76</v>
      </c>
      <c r="C114" s="13"/>
      <c r="D114" s="14">
        <f>D115+D116+D117+D118+D119</f>
        <v>59166.700000000004</v>
      </c>
      <c r="E114" s="14">
        <f>E115+E116+E117+E118+E119</f>
        <v>17373.400000000001</v>
      </c>
    </row>
    <row r="115" spans="1:5" s="15" customFormat="1" x14ac:dyDescent="0.25">
      <c r="A115" s="16" t="s">
        <v>22</v>
      </c>
      <c r="B115" s="17" t="s">
        <v>76</v>
      </c>
      <c r="C115" s="17">
        <v>110</v>
      </c>
      <c r="D115" s="18">
        <v>4782.5</v>
      </c>
      <c r="E115" s="18"/>
    </row>
    <row r="116" spans="1:5" s="15" customFormat="1" x14ac:dyDescent="0.25">
      <c r="A116" s="16" t="s">
        <v>9</v>
      </c>
      <c r="B116" s="17" t="s">
        <v>76</v>
      </c>
      <c r="C116" s="17">
        <v>240</v>
      </c>
      <c r="D116" s="18">
        <v>1342</v>
      </c>
      <c r="E116" s="18"/>
    </row>
    <row r="117" spans="1:5" s="15" customFormat="1" x14ac:dyDescent="0.25">
      <c r="A117" s="16" t="s">
        <v>30</v>
      </c>
      <c r="B117" s="17" t="s">
        <v>76</v>
      </c>
      <c r="C117" s="17">
        <v>610</v>
      </c>
      <c r="D117" s="18">
        <v>47926.6</v>
      </c>
      <c r="E117" s="18">
        <v>17373.400000000001</v>
      </c>
    </row>
    <row r="118" spans="1:5" s="15" customFormat="1" x14ac:dyDescent="0.25">
      <c r="A118" s="16" t="s">
        <v>12</v>
      </c>
      <c r="B118" s="17" t="s">
        <v>76</v>
      </c>
      <c r="C118" s="17">
        <v>540</v>
      </c>
      <c r="D118" s="18">
        <v>5108.8</v>
      </c>
      <c r="E118" s="18"/>
    </row>
    <row r="119" spans="1:5" s="15" customFormat="1" x14ac:dyDescent="0.25">
      <c r="A119" s="16" t="s">
        <v>13</v>
      </c>
      <c r="B119" s="17" t="s">
        <v>76</v>
      </c>
      <c r="C119" s="17">
        <v>850</v>
      </c>
      <c r="D119" s="18">
        <v>6.8</v>
      </c>
      <c r="E119" s="18"/>
    </row>
    <row r="120" spans="1:5" s="15" customFormat="1" x14ac:dyDescent="0.25">
      <c r="A120" s="6" t="s">
        <v>77</v>
      </c>
      <c r="B120" s="13" t="s">
        <v>78</v>
      </c>
      <c r="C120" s="13"/>
      <c r="D120" s="14">
        <f>SUM(D121,D127,D130)</f>
        <v>3291.9000000000005</v>
      </c>
      <c r="E120" s="14">
        <f>SUM(E121,E127,E130)</f>
        <v>166.8</v>
      </c>
    </row>
    <row r="121" spans="1:5" s="15" customFormat="1" ht="51" x14ac:dyDescent="0.25">
      <c r="A121" s="6" t="s">
        <v>79</v>
      </c>
      <c r="B121" s="13" t="s">
        <v>80</v>
      </c>
      <c r="C121" s="13"/>
      <c r="D121" s="14">
        <f>D122+D123+D124+D125+D126</f>
        <v>2308.7000000000003</v>
      </c>
      <c r="E121" s="14">
        <f>E122+E123+E124+E125+E126</f>
        <v>166.8</v>
      </c>
    </row>
    <row r="122" spans="1:5" s="9" customFormat="1" hidden="1" x14ac:dyDescent="0.25">
      <c r="A122" s="2" t="s">
        <v>22</v>
      </c>
      <c r="B122" s="10" t="s">
        <v>80</v>
      </c>
      <c r="C122" s="10">
        <v>110</v>
      </c>
      <c r="D122" s="11"/>
      <c r="E122" s="11"/>
    </row>
    <row r="123" spans="1:5" s="9" customFormat="1" x14ac:dyDescent="0.25">
      <c r="A123" s="2" t="s">
        <v>8</v>
      </c>
      <c r="B123" s="10" t="s">
        <v>80</v>
      </c>
      <c r="C123" s="10">
        <v>120</v>
      </c>
      <c r="D123" s="11">
        <v>1963.7</v>
      </c>
      <c r="E123" s="11">
        <v>100</v>
      </c>
    </row>
    <row r="124" spans="1:5" s="9" customFormat="1" ht="13.9" customHeight="1" x14ac:dyDescent="0.25">
      <c r="A124" s="2" t="s">
        <v>9</v>
      </c>
      <c r="B124" s="10" t="s">
        <v>80</v>
      </c>
      <c r="C124" s="10">
        <v>240</v>
      </c>
      <c r="D124" s="11">
        <v>264.2</v>
      </c>
      <c r="E124" s="11">
        <v>66.8</v>
      </c>
    </row>
    <row r="125" spans="1:5" s="9" customFormat="1" ht="14.45" hidden="1" customHeight="1" x14ac:dyDescent="0.25">
      <c r="A125" s="2" t="s">
        <v>13</v>
      </c>
      <c r="B125" s="10" t="s">
        <v>80</v>
      </c>
      <c r="C125" s="10">
        <v>850</v>
      </c>
      <c r="D125" s="11">
        <v>0</v>
      </c>
      <c r="E125" s="11"/>
    </row>
    <row r="126" spans="1:5" s="9" customFormat="1" ht="14.45" customHeight="1" x14ac:dyDescent="0.25">
      <c r="A126" s="2" t="s">
        <v>81</v>
      </c>
      <c r="B126" s="10" t="s">
        <v>80</v>
      </c>
      <c r="C126" s="10">
        <v>870</v>
      </c>
      <c r="D126" s="11">
        <v>80.8</v>
      </c>
      <c r="E126" s="11"/>
    </row>
    <row r="127" spans="1:5" s="9" customFormat="1" ht="14.45" customHeight="1" x14ac:dyDescent="0.25">
      <c r="A127" s="1" t="s">
        <v>82</v>
      </c>
      <c r="B127" s="7" t="s">
        <v>83</v>
      </c>
      <c r="C127" s="10"/>
      <c r="D127" s="8">
        <f>SUM(D128:D129)</f>
        <v>460</v>
      </c>
      <c r="E127" s="8"/>
    </row>
    <row r="128" spans="1:5" s="9" customFormat="1" ht="15" customHeight="1" x14ac:dyDescent="0.25">
      <c r="A128" s="2" t="s">
        <v>26</v>
      </c>
      <c r="B128" s="10" t="s">
        <v>83</v>
      </c>
      <c r="C128" s="10">
        <v>320</v>
      </c>
      <c r="D128" s="11">
        <v>460</v>
      </c>
      <c r="E128" s="11"/>
    </row>
    <row r="129" spans="1:5" s="9" customFormat="1" ht="15" hidden="1" customHeight="1" x14ac:dyDescent="0.25">
      <c r="A129" s="2" t="s">
        <v>13</v>
      </c>
      <c r="B129" s="10" t="s">
        <v>83</v>
      </c>
      <c r="C129" s="10">
        <v>850</v>
      </c>
      <c r="D129" s="11"/>
      <c r="E129" s="11"/>
    </row>
    <row r="130" spans="1:5" s="9" customFormat="1" ht="14.45" customHeight="1" x14ac:dyDescent="0.25">
      <c r="A130" s="1" t="s">
        <v>100</v>
      </c>
      <c r="B130" s="7" t="s">
        <v>101</v>
      </c>
      <c r="C130" s="10"/>
      <c r="D130" s="8">
        <f>D131</f>
        <v>523.20000000000005</v>
      </c>
      <c r="E130" s="8"/>
    </row>
    <row r="131" spans="1:5" s="9" customFormat="1" ht="15" customHeight="1" x14ac:dyDescent="0.25">
      <c r="A131" s="2" t="s">
        <v>31</v>
      </c>
      <c r="B131" s="10" t="s">
        <v>101</v>
      </c>
      <c r="C131" s="10">
        <v>620</v>
      </c>
      <c r="D131" s="11">
        <v>523.20000000000005</v>
      </c>
      <c r="E131" s="11"/>
    </row>
    <row r="132" spans="1:5" s="9" customFormat="1" ht="15" customHeight="1" x14ac:dyDescent="0.25">
      <c r="A132" s="1" t="s">
        <v>84</v>
      </c>
      <c r="B132" s="2"/>
      <c r="C132" s="2"/>
      <c r="D132" s="8">
        <f>SUM(D7,D10,D15,D20,D24,D26,D31,D33,D37,D41,D47,D52,D54,D56,D60,D62,D64,D68,D70,D74,D76,D79,D81,D86,D95,D99,D101,D103,D107,D111,D114,D120,D72)</f>
        <v>563343.60000000021</v>
      </c>
      <c r="E132" s="8">
        <f>E7+E10+E15+E20+E24+E26+E31+E33+E37+E41+E47+E52+E54+E56+E60+E62+E64+E68+E70+E72+E74+E76+E79+E81+E86+E95+E99+E101+E103+E107+E111+E114+E120</f>
        <v>158447.19999999998</v>
      </c>
    </row>
    <row r="135" spans="1:5" x14ac:dyDescent="0.25">
      <c r="D135" s="29"/>
      <c r="E135" s="29"/>
    </row>
  </sheetData>
  <mergeCells count="6">
    <mergeCell ref="A4:E4"/>
    <mergeCell ref="B2:E2"/>
    <mergeCell ref="A5:A6"/>
    <mergeCell ref="B5:B6"/>
    <mergeCell ref="C5:C6"/>
    <mergeCell ref="D5:E5"/>
  </mergeCells>
  <pageMargins left="0.70866141732283472" right="0.70866141732283472" top="0.35433070866141736" bottom="0.15748031496062992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Expert</cp:lastModifiedBy>
  <cp:lastPrinted>2018-10-30T07:54:26Z</cp:lastPrinted>
  <dcterms:created xsi:type="dcterms:W3CDTF">2017-09-14T06:18:38Z</dcterms:created>
  <dcterms:modified xsi:type="dcterms:W3CDTF">2018-10-30T10:09:47Z</dcterms:modified>
</cp:coreProperties>
</file>