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xpert\Desktop\Изм. в бюджет района октябрь\Проект решения\"/>
    </mc:Choice>
  </mc:AlternateContent>
  <bookViews>
    <workbookView xWindow="0" yWindow="0" windowWidth="17280" windowHeight="705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0" i="1" l="1"/>
  <c r="D80" i="1"/>
  <c r="F19" i="1"/>
  <c r="D19" i="1"/>
  <c r="G53" i="1" l="1"/>
  <c r="F53" i="1"/>
  <c r="E53" i="1"/>
  <c r="D53" i="1"/>
  <c r="F103" i="1" l="1"/>
  <c r="F102" i="1" s="1"/>
  <c r="D103" i="1"/>
  <c r="D102" i="1" s="1"/>
  <c r="E97" i="1"/>
  <c r="F97" i="1"/>
  <c r="G97" i="1"/>
  <c r="D97" i="1"/>
  <c r="F94" i="1"/>
  <c r="D94" i="1"/>
  <c r="F90" i="1"/>
  <c r="D90" i="1"/>
  <c r="F87" i="1"/>
  <c r="D87" i="1"/>
  <c r="F85" i="1"/>
  <c r="D85" i="1"/>
  <c r="F83" i="1"/>
  <c r="D83" i="1"/>
  <c r="F78" i="1"/>
  <c r="D78" i="1"/>
  <c r="F76" i="1"/>
  <c r="D76" i="1"/>
  <c r="F74" i="1"/>
  <c r="F73" i="1" s="1"/>
  <c r="D74" i="1"/>
  <c r="D73" i="1" s="1"/>
  <c r="F71" i="1"/>
  <c r="D71" i="1"/>
  <c r="F69" i="1"/>
  <c r="D69" i="1"/>
  <c r="F67" i="1"/>
  <c r="D67" i="1"/>
  <c r="F65" i="1"/>
  <c r="D65" i="1"/>
  <c r="F63" i="1"/>
  <c r="D63" i="1"/>
  <c r="F61" i="1"/>
  <c r="D61" i="1"/>
  <c r="F57" i="1"/>
  <c r="D57" i="1"/>
  <c r="F55" i="1"/>
  <c r="D55" i="1"/>
  <c r="F49" i="1"/>
  <c r="D49" i="1"/>
  <c r="F47" i="1"/>
  <c r="D47" i="1"/>
  <c r="F45" i="1"/>
  <c r="D45" i="1"/>
  <c r="E41" i="1"/>
  <c r="F41" i="1"/>
  <c r="G41" i="1"/>
  <c r="D41" i="1"/>
  <c r="F39" i="1"/>
  <c r="D39" i="1"/>
  <c r="F35" i="1"/>
  <c r="D35" i="1"/>
  <c r="F31" i="1"/>
  <c r="D31" i="1"/>
  <c r="F29" i="1"/>
  <c r="D29" i="1"/>
  <c r="E24" i="1"/>
  <c r="F24" i="1"/>
  <c r="G24" i="1"/>
  <c r="D24" i="1"/>
  <c r="E22" i="1"/>
  <c r="F22" i="1"/>
  <c r="G22" i="1"/>
  <c r="D22" i="1"/>
  <c r="E15" i="1"/>
  <c r="F15" i="1"/>
  <c r="D15" i="1"/>
  <c r="E11" i="1"/>
  <c r="F11" i="1"/>
  <c r="G11" i="1"/>
  <c r="D11" i="1"/>
  <c r="E8" i="1"/>
  <c r="F8" i="1"/>
  <c r="D8" i="1"/>
  <c r="F107" i="1" l="1"/>
  <c r="F109" i="1" s="1"/>
  <c r="G107" i="1"/>
  <c r="G109" i="1" s="1"/>
  <c r="E107" i="1"/>
  <c r="E109" i="1" s="1"/>
  <c r="D107" i="1"/>
  <c r="D109" i="1" s="1"/>
</calcChain>
</file>

<file path=xl/sharedStrings.xml><?xml version="1.0" encoding="utf-8"?>
<sst xmlns="http://schemas.openxmlformats.org/spreadsheetml/2006/main" count="212" uniqueCount="96">
  <si>
    <t>Наименование</t>
  </si>
  <si>
    <t>ЦСР</t>
  </si>
  <si>
    <t>ВР</t>
  </si>
  <si>
    <t>Сумма, тыс. рублей</t>
  </si>
  <si>
    <t>в том числе за счет целевых средств от других бюджетов бюджетной системы РФ</t>
  </si>
  <si>
    <t>2019 год -всего</t>
  </si>
  <si>
    <t>Муниципальная программа «Создание благоприятных условий для развития инвестиционной и инновационной деятельности на территории Кинель-Черкасского района Самарской области» на 2015-2020 годы</t>
  </si>
  <si>
    <t>01 0 00 00000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</si>
  <si>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</si>
  <si>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</si>
  <si>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Муниципальная программа «Повышение эффективности муниципального управления в Кинель-Черкасском районе Самарской области» на 2017-2022 годы</t>
  </si>
  <si>
    <t>02 0 00 00000</t>
  </si>
  <si>
    <t>Уплата налогов, сборов и иных платежей</t>
  </si>
  <si>
    <t>03 0 00 00000</t>
  </si>
  <si>
    <t>04 0 00 00000</t>
  </si>
  <si>
    <t>Муниципальная программа «Обеспечение безбарьерной среды жизнедеятельности и социальной интеграции инвалидов в Кинель-Черкасском районе Самарской области» на 2016-2021 годы</t>
  </si>
  <si>
    <t>05 0 00 00000</t>
  </si>
  <si>
    <t>06 0 00 00000</t>
  </si>
  <si>
    <t>Дотации</t>
  </si>
  <si>
    <t>07 0 00 00000</t>
  </si>
  <si>
    <t>08 0 00 00000</t>
  </si>
  <si>
    <t>Расходы на выплаты персоналу казенных учреждений</t>
  </si>
  <si>
    <t>09 0 00 00000</t>
  </si>
  <si>
    <t>10 0 00 00000</t>
  </si>
  <si>
    <t>Публичные нормативные социальные выплаты гражданам</t>
  </si>
  <si>
    <t xml:space="preserve">Муниципальная программа «Комплексные меры по развитию физической культуры и спорта в Кинель-Черкасском районе Самарской области» на 2016-2021 годы </t>
  </si>
  <si>
    <t>11 0 00 00000</t>
  </si>
  <si>
    <t>Субсидии бюджетным учреждениям</t>
  </si>
  <si>
    <t>Субсидии автономным учреждениям</t>
  </si>
  <si>
    <t>Муниципальная программа «Информирование населения о деятельности органов местного самоуправления Кинель-Черкасского района Самарской области» на 2016-2021 годы</t>
  </si>
  <si>
    <t>12 0 00 00000</t>
  </si>
  <si>
    <t>Муниципальная программа «Устойчивое развитие сельских территорий муниципального района Кинель-Черкасский Самарской области на 2014-2017 годы и на период до 2020 года»</t>
  </si>
  <si>
    <t>13 0 00 00000</t>
  </si>
  <si>
    <t>Социальные выплаты гражданам, кроме публичных нормативных социальных выплат</t>
  </si>
  <si>
    <t>Муниципальная программа «Развитие градостроительной деятельности и обеспечение реализации документов территориального планирования на территории Кинель-Черкасского района Самарской области» на 2017-2022 годы</t>
  </si>
  <si>
    <t>14 0 00 00000</t>
  </si>
  <si>
    <t>Муниципальная программа «Организация мобилизационной подготовки в Кинель-Черкасском районе Самарской области» на 2017-2022 годы</t>
  </si>
  <si>
    <t>20 0 00 00000</t>
  </si>
  <si>
    <t>31 0 00 00000</t>
  </si>
  <si>
    <t>32 0 00 00000</t>
  </si>
  <si>
    <t>Муниципальная программа «Комплексные меры по профилактике правонарушений и преступлений на территории Кинель-Черкасского района Самарской области» на 2015-2020 годы</t>
  </si>
  <si>
    <t>33 0 00 00000</t>
  </si>
  <si>
    <t>Муниципальная программа «Повышение безопасности дорожного движения в Кинель-Черкасском районе Самарской области» на 2015-2020 годы</t>
  </si>
  <si>
    <t>42 0 00 00000</t>
  </si>
  <si>
    <t>Муниципальная программа «Развитие малого и среднего предпринимательства на территории Кинель-Черкасского района Самарской области» на 2016-2021 годы</t>
  </si>
  <si>
    <t>43 0 00 00000</t>
  </si>
  <si>
    <t>Муниципальная программа «Информационная среда Кинель-Черкасского района Самарской области» на 2016-2021 годы</t>
  </si>
  <si>
    <t>44 0 00 00000</t>
  </si>
  <si>
    <t>Муниципальная программа муниципального района Кинель-Черкасский Самарской области «Развитие сельского хозяйства и регулирования рынков сельскохозяйственной продукции, сырья и продовольствия на 2014-2020 годы»</t>
  </si>
  <si>
    <t>45 0 00 00000</t>
  </si>
  <si>
    <t>Муниципальная программа «Развитие жилищного строительства на территории муниципального района Кинель-Черкасский Самарской области» до 2020 года</t>
  </si>
  <si>
    <t>51 0 00 00000</t>
  </si>
  <si>
    <t>Подпрограмма "Молодой семье-доступное жильё" до 2020 года</t>
  </si>
  <si>
    <t>51 1 00 00000</t>
  </si>
  <si>
    <t>Подпрограмма «Формирование муниципального жилищного фонда» до 2020 года</t>
  </si>
  <si>
    <t>51 2 00 00000</t>
  </si>
  <si>
    <t>Подпрограмма «Выполнение государственных обязательств по обеспечению жильем отдельных категорий граждан, установленных законодательством» до 2020 года</t>
  </si>
  <si>
    <t>51 4 00 00000</t>
  </si>
  <si>
    <t>Муниципальная программа «Улучшение экологической ситуации на территории Кинель-Черкасского района Самарской области» на 2016-2021 годы</t>
  </si>
  <si>
    <t>61 0 00 00000</t>
  </si>
  <si>
    <t xml:space="preserve">Муниципальная программа «Обеспечение пожарной безопасности образовательных учреждений Кинель-Черкасского района Самарской области» на 2016-2021 годы </t>
  </si>
  <si>
    <t>71 0 00 00000</t>
  </si>
  <si>
    <t>Муниципальная программа «Поэтапный переход на отпуск коммунальных услуг потребителям по приборам учета муниципального района Кинель-Черкасский Самарской области» на 2016-2021 годы</t>
  </si>
  <si>
    <t>72 0 00 00000</t>
  </si>
  <si>
    <t>Муниципальная программа «Укрепление муниципальной материально-технической базы, переданной государственным бюджетным учреждениям, осуществляющим деятельность в сфере образования на территории муниципального района Кинель-Черкасский Самарской области» на 2016-2021 годы</t>
  </si>
  <si>
    <t>73 0 00 00000</t>
  </si>
  <si>
    <t>74 0 00 00000</t>
  </si>
  <si>
    <t>Премии и гранты</t>
  </si>
  <si>
    <t>75 0 00 00000</t>
  </si>
  <si>
    <t>81 0 00 00000</t>
  </si>
  <si>
    <t>Непрограммные направления расходов бюджета района</t>
  </si>
  <si>
    <t>99 0 00 00000</t>
  </si>
  <si>
    <t>Расходы на обеспечение выполнения функций органами местного самоуправления в рамках непрограммных направлений расходов бюджета района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</si>
  <si>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99 1 00 00000</t>
  </si>
  <si>
    <t>Резервные средства</t>
  </si>
  <si>
    <t>ИТОГО</t>
  </si>
  <si>
    <t>Условно утвержденные расходы</t>
  </si>
  <si>
    <t>ВСЕГО с учетом условно утвержденных расходов</t>
  </si>
  <si>
    <t>15 0 00 00000</t>
  </si>
  <si>
    <t>Приложение 7
к решению Собрания представителей
 Кинель-Черкасского района
     «О бюджете Кинель-Черкасского района
 Самарской области на 2018 год 
и на плановый период 2019 и 2020 годов»</t>
  </si>
  <si>
    <t>Распределение бюджетных ассигнований по целевым статьям (муниципальным программам Кинель-Черкасского района и непрограммным направлениям деятельности), группам и подгруппам видов расходов классификации расходов бюджета района на плановый период 2019 и 2020 годов</t>
  </si>
  <si>
    <t>2020 год -всего</t>
  </si>
  <si>
    <t>Муниципальная программа «Повышение эффективности управления имуществом и распоряжения земельными участками Кинель-Черкасского района Самарской области» на 2018-2023 годы</t>
  </si>
  <si>
    <t>Муниципальная программа муниципального района Кинель-Черкасский Самарской области «Улучшение условий и охраны труда в муниципальном районе Кинель-Черкасский Самарской области» на 2018-2023 годы</t>
  </si>
  <si>
    <t>Муниципальная программа «Управление муниципальными финансами и развитие межбюджетных отношений в муниципальном районе Кинель-Черкасский Самарской области» на 2018-2023 годы</t>
  </si>
  <si>
    <t>Муниципальная программа «Благоустройство и содержание парковой и пешеходной зоны по ул. Красноармейская села Кинель-Черкассы Кинель-Черкасского района Самарской области» на 2018-2023 годы</t>
  </si>
  <si>
    <t>Муниципальная программа «Оптимизация и повышение качества предоставления государственных и муниципальных услуг, в том числе на базе многофункционального центра предоставления государственных и муниципальных услуг в муниципальном районе Кинель-Черкасский Самарской области» на 2018-2023 годы</t>
  </si>
  <si>
    <t>Муниципальная программа «Обеспечение эффективного функционирования вспомогательных служб деятельности муниципальных учреждений Кинель-Черкасского района Самарской области» на 2018-2023 годы</t>
  </si>
  <si>
    <t>Муниципальная программа «Социальная поддержка отдельных категорий граждан  и обеспечение исполнения государственных полномочий органами местного самоуправления в сфере опеки и попечительства над несовершеннолетними и совершеннолетними гражданами, содействия и укрепления семьи в муниципальном районе Кинель-Черкасский Самарской области» на 2018-2023 годы</t>
  </si>
  <si>
    <t>Муниципальная программа «Защита населения и территорий от чрезвычайных ситуаций, обеспечение безопасности людей на водных объектах в Кинель-Черкасском районе Самарской области» на 2018-2023 годы</t>
  </si>
  <si>
    <t>Муниципальная программа «Профилактика терроризма и экстремизма на территории Кинель-Черкасского района Самарской области» на 2018-2023 годы</t>
  </si>
  <si>
    <t>Муниципальная программа «Развитие и досуг детей Кинель-Черкасского района Самарской области» на 2018-2023 годы</t>
  </si>
  <si>
    <t>Муниципальная программа «Молодежь Кинель-Черкасского района Самарской области» на 2018-2023 годы</t>
  </si>
  <si>
    <t>Муниципальная программа «Сохранение и развитие культуры Кинель-Черкасского района Самарской области» на 2018-2023 годы</t>
  </si>
  <si>
    <t>Муниципальная программа "Формирование современной городской среды муниципального района Кинель-Черкасский Самарской области на 2018-2023 годы"</t>
  </si>
  <si>
    <t>12) приложение 7 изложить в следующей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</si>
</sst>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/>
    <xf numFmtId="164" fontId="2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7" fillId="0" borderId="0" xfId="0" applyFont="1"/>
    <xf numFmtId="0" fontId="5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9"/>
  <sheetViews>
    <sheetView tabSelected="1" topLeftCell="A111" workbookViewId="0">
      <selection activeCell="A109" sqref="A109"/>
    </sheetView>
  </sheetViews>
  <sheetFormatPr defaultRowHeight="15" x14ac:dyDescent="0.25"/>
  <cols>
    <col min="1" max="1" width="56.42578125" customWidth="1"/>
    <col min="2" max="2" width="13.28515625" customWidth="1"/>
    <col min="3" max="3" width="6.28515625" customWidth="1"/>
    <col min="4" max="7" width="13.7109375" customWidth="1"/>
  </cols>
  <sheetData>
    <row r="1" spans="1:7" ht="18.75" x14ac:dyDescent="0.3">
      <c r="A1" s="14" t="s">
        <v>95</v>
      </c>
    </row>
    <row r="2" spans="1:7" ht="96" customHeight="1" x14ac:dyDescent="0.25">
      <c r="A2" s="6"/>
      <c r="B2" s="6"/>
      <c r="C2" s="6"/>
      <c r="D2" s="15" t="s">
        <v>79</v>
      </c>
      <c r="E2" s="15"/>
      <c r="F2" s="15"/>
      <c r="G2" s="15"/>
    </row>
    <row r="3" spans="1:7" x14ac:dyDescent="0.25">
      <c r="A3" s="6"/>
      <c r="B3" s="6"/>
      <c r="C3" s="6"/>
      <c r="D3" s="6"/>
      <c r="E3" s="6"/>
      <c r="F3" s="6"/>
      <c r="G3" s="6"/>
    </row>
    <row r="4" spans="1:7" x14ac:dyDescent="0.25">
      <c r="A4" s="6"/>
      <c r="B4" s="6"/>
      <c r="C4" s="6"/>
      <c r="D4" s="6"/>
      <c r="E4" s="6"/>
      <c r="F4" s="6"/>
      <c r="G4" s="6"/>
    </row>
    <row r="5" spans="1:7" ht="57" customHeight="1" x14ac:dyDescent="0.3">
      <c r="A5" s="16" t="s">
        <v>80</v>
      </c>
      <c r="B5" s="17"/>
      <c r="C5" s="17"/>
      <c r="D5" s="17"/>
      <c r="E5" s="17"/>
      <c r="F5" s="17"/>
      <c r="G5" s="17"/>
    </row>
    <row r="6" spans="1:7" x14ac:dyDescent="0.25">
      <c r="A6" s="18" t="s">
        <v>0</v>
      </c>
      <c r="B6" s="19" t="s">
        <v>1</v>
      </c>
      <c r="C6" s="19" t="s">
        <v>2</v>
      </c>
      <c r="D6" s="19" t="s">
        <v>3</v>
      </c>
      <c r="E6" s="19"/>
      <c r="F6" s="19"/>
      <c r="G6" s="19"/>
    </row>
    <row r="7" spans="1:7" ht="89.25" x14ac:dyDescent="0.25">
      <c r="A7" s="18"/>
      <c r="B7" s="19"/>
      <c r="C7" s="19"/>
      <c r="D7" s="11" t="s">
        <v>5</v>
      </c>
      <c r="E7" s="12" t="s">
        <v>4</v>
      </c>
      <c r="F7" s="11" t="s">
        <v>81</v>
      </c>
      <c r="G7" s="12" t="s">
        <v>4</v>
      </c>
    </row>
    <row r="8" spans="1:7" ht="51" x14ac:dyDescent="0.25">
      <c r="A8" s="2" t="s">
        <v>6</v>
      </c>
      <c r="B8" s="1" t="s">
        <v>7</v>
      </c>
      <c r="C8" s="1"/>
      <c r="D8" s="7">
        <f>D9+D10</f>
        <v>2572.4</v>
      </c>
      <c r="E8" s="7">
        <f t="shared" ref="E8:F8" si="0">E9+E10</f>
        <v>44.3</v>
      </c>
      <c r="F8" s="7">
        <f t="shared" si="0"/>
        <v>2572.4</v>
      </c>
      <c r="G8" s="7"/>
    </row>
    <row r="9" spans="1:7" ht="25.5" x14ac:dyDescent="0.25">
      <c r="A9" s="4" t="s">
        <v>8</v>
      </c>
      <c r="B9" s="3" t="s">
        <v>7</v>
      </c>
      <c r="C9" s="3">
        <v>120</v>
      </c>
      <c r="D9" s="8">
        <v>2467.9</v>
      </c>
      <c r="E9" s="8"/>
      <c r="F9" s="9">
        <v>2467.9</v>
      </c>
      <c r="G9" s="9"/>
    </row>
    <row r="10" spans="1:7" ht="25.5" x14ac:dyDescent="0.25">
      <c r="A10" s="4" t="s">
        <v>9</v>
      </c>
      <c r="B10" s="3" t="s">
        <v>7</v>
      </c>
      <c r="C10" s="3">
        <v>240</v>
      </c>
      <c r="D10" s="8">
        <v>104.5</v>
      </c>
      <c r="E10" s="8">
        <v>44.3</v>
      </c>
      <c r="F10" s="9">
        <v>104.5</v>
      </c>
      <c r="G10" s="9"/>
    </row>
    <row r="11" spans="1:7" ht="38.25" x14ac:dyDescent="0.25">
      <c r="A11" s="2" t="s">
        <v>10</v>
      </c>
      <c r="B11" s="1" t="s">
        <v>11</v>
      </c>
      <c r="C11" s="1"/>
      <c r="D11" s="7">
        <f>D12+D13+D14</f>
        <v>31158.500000000004</v>
      </c>
      <c r="E11" s="7">
        <f t="shared" ref="E11:G11" si="1">E12+E13+E14</f>
        <v>1702.8000000000002</v>
      </c>
      <c r="F11" s="7">
        <f t="shared" si="1"/>
        <v>31158.500000000004</v>
      </c>
      <c r="G11" s="7">
        <f t="shared" si="1"/>
        <v>306.5</v>
      </c>
    </row>
    <row r="12" spans="1:7" ht="25.5" x14ac:dyDescent="0.25">
      <c r="A12" s="4" t="s">
        <v>8</v>
      </c>
      <c r="B12" s="3" t="s">
        <v>11</v>
      </c>
      <c r="C12" s="3">
        <v>120</v>
      </c>
      <c r="D12" s="8">
        <v>27639.4</v>
      </c>
      <c r="E12" s="8">
        <v>1274.2</v>
      </c>
      <c r="F12" s="9">
        <v>27639.4</v>
      </c>
      <c r="G12" s="9">
        <v>306.5</v>
      </c>
    </row>
    <row r="13" spans="1:7" ht="25.5" x14ac:dyDescent="0.25">
      <c r="A13" s="4" t="s">
        <v>9</v>
      </c>
      <c r="B13" s="3" t="s">
        <v>11</v>
      </c>
      <c r="C13" s="3">
        <v>240</v>
      </c>
      <c r="D13" s="8">
        <v>3412.7</v>
      </c>
      <c r="E13" s="8">
        <v>428.6</v>
      </c>
      <c r="F13" s="9">
        <v>3412.7</v>
      </c>
      <c r="G13" s="9"/>
    </row>
    <row r="14" spans="1:7" x14ac:dyDescent="0.25">
      <c r="A14" s="4" t="s">
        <v>12</v>
      </c>
      <c r="B14" s="3" t="s">
        <v>11</v>
      </c>
      <c r="C14" s="3">
        <v>850</v>
      </c>
      <c r="D14" s="8">
        <v>106.4</v>
      </c>
      <c r="E14" s="8"/>
      <c r="F14" s="9">
        <v>106.4</v>
      </c>
      <c r="G14" s="9"/>
    </row>
    <row r="15" spans="1:7" ht="51" x14ac:dyDescent="0.25">
      <c r="A15" s="2" t="s">
        <v>82</v>
      </c>
      <c r="B15" s="1" t="s">
        <v>13</v>
      </c>
      <c r="C15" s="1"/>
      <c r="D15" s="7">
        <f>D16+D17+D18</f>
        <v>9834</v>
      </c>
      <c r="E15" s="7">
        <f t="shared" ref="E15:F15" si="2">E16+E17+E18</f>
        <v>1271.5999999999999</v>
      </c>
      <c r="F15" s="7">
        <f t="shared" si="2"/>
        <v>9834</v>
      </c>
      <c r="G15" s="7"/>
    </row>
    <row r="16" spans="1:7" ht="25.5" x14ac:dyDescent="0.25">
      <c r="A16" s="4" t="s">
        <v>8</v>
      </c>
      <c r="B16" s="3" t="s">
        <v>13</v>
      </c>
      <c r="C16" s="3">
        <v>120</v>
      </c>
      <c r="D16" s="8">
        <v>9216.4</v>
      </c>
      <c r="E16" s="8">
        <v>1271.5999999999999</v>
      </c>
      <c r="F16" s="9">
        <v>9216.4</v>
      </c>
      <c r="G16" s="9"/>
    </row>
    <row r="17" spans="1:7" ht="25.5" x14ac:dyDescent="0.25">
      <c r="A17" s="4" t="s">
        <v>9</v>
      </c>
      <c r="B17" s="3" t="s">
        <v>13</v>
      </c>
      <c r="C17" s="3">
        <v>240</v>
      </c>
      <c r="D17" s="8">
        <v>587.6</v>
      </c>
      <c r="E17" s="8"/>
      <c r="F17" s="9">
        <v>587.6</v>
      </c>
      <c r="G17" s="9"/>
    </row>
    <row r="18" spans="1:7" x14ac:dyDescent="0.25">
      <c r="A18" s="4" t="s">
        <v>12</v>
      </c>
      <c r="B18" s="3" t="s">
        <v>13</v>
      </c>
      <c r="C18" s="3">
        <v>850</v>
      </c>
      <c r="D18" s="8">
        <v>30</v>
      </c>
      <c r="E18" s="8"/>
      <c r="F18" s="9">
        <v>30</v>
      </c>
      <c r="G18" s="9"/>
    </row>
    <row r="19" spans="1:7" ht="51" x14ac:dyDescent="0.25">
      <c r="A19" s="2" t="s">
        <v>83</v>
      </c>
      <c r="B19" s="1" t="s">
        <v>14</v>
      </c>
      <c r="C19" s="1"/>
      <c r="D19" s="7">
        <f>SUM(D20:D21)</f>
        <v>545</v>
      </c>
      <c r="E19" s="7"/>
      <c r="F19" s="7">
        <f t="shared" ref="F19" si="3">SUM(F20:F21)</f>
        <v>542</v>
      </c>
      <c r="G19" s="7"/>
    </row>
    <row r="20" spans="1:7" ht="25.5" x14ac:dyDescent="0.25">
      <c r="A20" s="4" t="s">
        <v>8</v>
      </c>
      <c r="B20" s="3" t="s">
        <v>14</v>
      </c>
      <c r="C20" s="3">
        <v>120</v>
      </c>
      <c r="D20" s="8">
        <v>419.8</v>
      </c>
      <c r="E20" s="8"/>
      <c r="F20" s="9">
        <v>419.8</v>
      </c>
      <c r="G20" s="9"/>
    </row>
    <row r="21" spans="1:7" ht="25.15" customHeight="1" x14ac:dyDescent="0.25">
      <c r="A21" s="4" t="s">
        <v>9</v>
      </c>
      <c r="B21" s="3" t="s">
        <v>14</v>
      </c>
      <c r="C21" s="3">
        <v>240</v>
      </c>
      <c r="D21" s="8">
        <v>125.2</v>
      </c>
      <c r="E21" s="8"/>
      <c r="F21" s="9">
        <v>122.2</v>
      </c>
      <c r="G21" s="9"/>
    </row>
    <row r="22" spans="1:7" ht="51" hidden="1" x14ac:dyDescent="0.25">
      <c r="A22" s="2" t="s">
        <v>15</v>
      </c>
      <c r="B22" s="1" t="s">
        <v>16</v>
      </c>
      <c r="C22" s="1"/>
      <c r="D22" s="7">
        <f>D23</f>
        <v>0</v>
      </c>
      <c r="E22" s="7">
        <f t="shared" ref="E22:G22" si="4">E23</f>
        <v>0</v>
      </c>
      <c r="F22" s="7">
        <f t="shared" si="4"/>
        <v>0</v>
      </c>
      <c r="G22" s="7">
        <f t="shared" si="4"/>
        <v>0</v>
      </c>
    </row>
    <row r="23" spans="1:7" ht="25.5" hidden="1" x14ac:dyDescent="0.25">
      <c r="A23" s="4" t="s">
        <v>9</v>
      </c>
      <c r="B23" s="3" t="s">
        <v>16</v>
      </c>
      <c r="C23" s="3">
        <v>240</v>
      </c>
      <c r="D23" s="8"/>
      <c r="E23" s="8"/>
      <c r="F23" s="9"/>
      <c r="G23" s="9"/>
    </row>
    <row r="24" spans="1:7" ht="51" x14ac:dyDescent="0.25">
      <c r="A24" s="2" t="s">
        <v>84</v>
      </c>
      <c r="B24" s="1" t="s">
        <v>17</v>
      </c>
      <c r="C24" s="1"/>
      <c r="D24" s="7">
        <f>D25+D26+D27+D28</f>
        <v>36210.300000000003</v>
      </c>
      <c r="E24" s="7">
        <f t="shared" ref="E24:G24" si="5">E25+E26+E27+E28</f>
        <v>1222</v>
      </c>
      <c r="F24" s="7">
        <f t="shared" si="5"/>
        <v>36210.300000000003</v>
      </c>
      <c r="G24" s="7">
        <f t="shared" si="5"/>
        <v>1222</v>
      </c>
    </row>
    <row r="25" spans="1:7" ht="25.5" x14ac:dyDescent="0.25">
      <c r="A25" s="4" t="s">
        <v>8</v>
      </c>
      <c r="B25" s="3" t="s">
        <v>17</v>
      </c>
      <c r="C25" s="3">
        <v>120</v>
      </c>
      <c r="D25" s="8">
        <v>9034.9</v>
      </c>
      <c r="E25" s="8"/>
      <c r="F25" s="9">
        <v>9034.9</v>
      </c>
      <c r="G25" s="9"/>
    </row>
    <row r="26" spans="1:7" ht="25.5" x14ac:dyDescent="0.25">
      <c r="A26" s="4" t="s">
        <v>9</v>
      </c>
      <c r="B26" s="3" t="s">
        <v>17</v>
      </c>
      <c r="C26" s="3">
        <v>240</v>
      </c>
      <c r="D26" s="8">
        <v>951.4</v>
      </c>
      <c r="E26" s="8"/>
      <c r="F26" s="9">
        <v>951.4</v>
      </c>
      <c r="G26" s="9"/>
    </row>
    <row r="27" spans="1:7" x14ac:dyDescent="0.25">
      <c r="A27" s="4" t="s">
        <v>18</v>
      </c>
      <c r="B27" s="3" t="s">
        <v>17</v>
      </c>
      <c r="C27" s="3">
        <v>510</v>
      </c>
      <c r="D27" s="8">
        <v>26222</v>
      </c>
      <c r="E27" s="8">
        <v>1222</v>
      </c>
      <c r="F27" s="9">
        <v>26222</v>
      </c>
      <c r="G27" s="9">
        <v>1222</v>
      </c>
    </row>
    <row r="28" spans="1:7" x14ac:dyDescent="0.25">
      <c r="A28" s="4" t="s">
        <v>12</v>
      </c>
      <c r="B28" s="3" t="s">
        <v>17</v>
      </c>
      <c r="C28" s="3">
        <v>850</v>
      </c>
      <c r="D28" s="8">
        <v>2</v>
      </c>
      <c r="E28" s="8"/>
      <c r="F28" s="9">
        <v>2</v>
      </c>
      <c r="G28" s="9"/>
    </row>
    <row r="29" spans="1:7" ht="51" x14ac:dyDescent="0.25">
      <c r="A29" s="2" t="s">
        <v>85</v>
      </c>
      <c r="B29" s="1" t="s">
        <v>19</v>
      </c>
      <c r="C29" s="1"/>
      <c r="D29" s="7">
        <f>D30</f>
        <v>1000</v>
      </c>
      <c r="E29" s="7"/>
      <c r="F29" s="7">
        <f t="shared" ref="F29" si="6">F30</f>
        <v>1000</v>
      </c>
      <c r="G29" s="7"/>
    </row>
    <row r="30" spans="1:7" ht="25.5" x14ac:dyDescent="0.25">
      <c r="A30" s="4" t="s">
        <v>9</v>
      </c>
      <c r="B30" s="3" t="s">
        <v>19</v>
      </c>
      <c r="C30" s="3">
        <v>240</v>
      </c>
      <c r="D30" s="8">
        <v>1000</v>
      </c>
      <c r="E30" s="8"/>
      <c r="F30" s="9">
        <v>1000</v>
      </c>
      <c r="G30" s="9"/>
    </row>
    <row r="31" spans="1:7" ht="76.5" x14ac:dyDescent="0.25">
      <c r="A31" s="2" t="s">
        <v>86</v>
      </c>
      <c r="B31" s="1" t="s">
        <v>20</v>
      </c>
      <c r="C31" s="1"/>
      <c r="D31" s="7">
        <f>D32+D33+D34</f>
        <v>7407.6</v>
      </c>
      <c r="E31" s="7"/>
      <c r="F31" s="7">
        <f t="shared" ref="F31" si="7">F32+F33+F34</f>
        <v>7407.6</v>
      </c>
      <c r="G31" s="7"/>
    </row>
    <row r="32" spans="1:7" x14ac:dyDescent="0.25">
      <c r="A32" s="4" t="s">
        <v>21</v>
      </c>
      <c r="B32" s="3" t="s">
        <v>20</v>
      </c>
      <c r="C32" s="3">
        <v>110</v>
      </c>
      <c r="D32" s="8">
        <v>6776.4</v>
      </c>
      <c r="E32" s="8"/>
      <c r="F32" s="9">
        <v>6776.4</v>
      </c>
      <c r="G32" s="9"/>
    </row>
    <row r="33" spans="1:7" ht="25.5" x14ac:dyDescent="0.25">
      <c r="A33" s="4" t="s">
        <v>9</v>
      </c>
      <c r="B33" s="3" t="s">
        <v>20</v>
      </c>
      <c r="C33" s="3">
        <v>240</v>
      </c>
      <c r="D33" s="8">
        <v>628.6</v>
      </c>
      <c r="E33" s="8"/>
      <c r="F33" s="9">
        <v>628.6</v>
      </c>
      <c r="G33" s="9"/>
    </row>
    <row r="34" spans="1:7" x14ac:dyDescent="0.25">
      <c r="A34" s="4" t="s">
        <v>12</v>
      </c>
      <c r="B34" s="3" t="s">
        <v>20</v>
      </c>
      <c r="C34" s="3">
        <v>850</v>
      </c>
      <c r="D34" s="8">
        <v>2.6</v>
      </c>
      <c r="E34" s="8"/>
      <c r="F34" s="9">
        <v>2.6</v>
      </c>
      <c r="G34" s="9"/>
    </row>
    <row r="35" spans="1:7" ht="51" x14ac:dyDescent="0.25">
      <c r="A35" s="2" t="s">
        <v>87</v>
      </c>
      <c r="B35" s="1" t="s">
        <v>22</v>
      </c>
      <c r="C35" s="1"/>
      <c r="D35" s="7">
        <f>D36+D37+D38</f>
        <v>55344.100000000006</v>
      </c>
      <c r="E35" s="7"/>
      <c r="F35" s="7">
        <f t="shared" ref="F35" si="8">F36+F37+F38</f>
        <v>55344.100000000006</v>
      </c>
      <c r="G35" s="7"/>
    </row>
    <row r="36" spans="1:7" x14ac:dyDescent="0.25">
      <c r="A36" s="4" t="s">
        <v>21</v>
      </c>
      <c r="B36" s="3" t="s">
        <v>22</v>
      </c>
      <c r="C36" s="3">
        <v>110</v>
      </c>
      <c r="D36" s="8">
        <v>36990.300000000003</v>
      </c>
      <c r="E36" s="8"/>
      <c r="F36" s="9">
        <v>36990.300000000003</v>
      </c>
      <c r="G36" s="9"/>
    </row>
    <row r="37" spans="1:7" ht="25.5" x14ac:dyDescent="0.25">
      <c r="A37" s="4" t="s">
        <v>9</v>
      </c>
      <c r="B37" s="3" t="s">
        <v>22</v>
      </c>
      <c r="C37" s="3">
        <v>240</v>
      </c>
      <c r="D37" s="8">
        <v>17270.900000000001</v>
      </c>
      <c r="E37" s="8"/>
      <c r="F37" s="9">
        <v>17270.900000000001</v>
      </c>
      <c r="G37" s="9"/>
    </row>
    <row r="38" spans="1:7" x14ac:dyDescent="0.25">
      <c r="A38" s="4" t="s">
        <v>12</v>
      </c>
      <c r="B38" s="3" t="s">
        <v>22</v>
      </c>
      <c r="C38" s="3">
        <v>850</v>
      </c>
      <c r="D38" s="8">
        <v>1082.9000000000001</v>
      </c>
      <c r="E38" s="8"/>
      <c r="F38" s="9">
        <v>1082.9000000000001</v>
      </c>
      <c r="G38" s="9"/>
    </row>
    <row r="39" spans="1:7" ht="89.25" x14ac:dyDescent="0.25">
      <c r="A39" s="2" t="s">
        <v>88</v>
      </c>
      <c r="B39" s="1" t="s">
        <v>23</v>
      </c>
      <c r="C39" s="1"/>
      <c r="D39" s="7">
        <f>D40</f>
        <v>3000</v>
      </c>
      <c r="E39" s="7"/>
      <c r="F39" s="7">
        <f t="shared" ref="F39" si="9">F40</f>
        <v>3000</v>
      </c>
      <c r="G39" s="7"/>
    </row>
    <row r="40" spans="1:7" x14ac:dyDescent="0.25">
      <c r="A40" s="4" t="s">
        <v>24</v>
      </c>
      <c r="B40" s="3" t="s">
        <v>23</v>
      </c>
      <c r="C40" s="3">
        <v>310</v>
      </c>
      <c r="D40" s="8">
        <v>3000</v>
      </c>
      <c r="E40" s="8"/>
      <c r="F40" s="9">
        <v>3000</v>
      </c>
      <c r="G40" s="9"/>
    </row>
    <row r="41" spans="1:7" ht="38.25" x14ac:dyDescent="0.25">
      <c r="A41" s="2" t="s">
        <v>25</v>
      </c>
      <c r="B41" s="1" t="s">
        <v>26</v>
      </c>
      <c r="C41" s="1"/>
      <c r="D41" s="7">
        <f>D42+D43+D44</f>
        <v>16064.4</v>
      </c>
      <c r="E41" s="7">
        <f t="shared" ref="E41:G41" si="10">E42+E43+E44</f>
        <v>4496</v>
      </c>
      <c r="F41" s="7">
        <f t="shared" si="10"/>
        <v>39064.400000000001</v>
      </c>
      <c r="G41" s="7">
        <f t="shared" si="10"/>
        <v>2537</v>
      </c>
    </row>
    <row r="42" spans="1:7" ht="25.5" x14ac:dyDescent="0.25">
      <c r="A42" s="4" t="s">
        <v>9</v>
      </c>
      <c r="B42" s="3" t="s">
        <v>26</v>
      </c>
      <c r="C42" s="3">
        <v>240</v>
      </c>
      <c r="D42" s="8">
        <v>1170</v>
      </c>
      <c r="E42" s="8"/>
      <c r="F42" s="9">
        <v>1170</v>
      </c>
      <c r="G42" s="9"/>
    </row>
    <row r="43" spans="1:7" x14ac:dyDescent="0.25">
      <c r="A43" s="4" t="s">
        <v>27</v>
      </c>
      <c r="B43" s="3" t="s">
        <v>26</v>
      </c>
      <c r="C43" s="3">
        <v>610</v>
      </c>
      <c r="D43" s="8">
        <v>9562.2999999999993</v>
      </c>
      <c r="E43" s="8">
        <v>4496</v>
      </c>
      <c r="F43" s="9">
        <v>32562.3</v>
      </c>
      <c r="G43" s="9">
        <v>2537</v>
      </c>
    </row>
    <row r="44" spans="1:7" x14ac:dyDescent="0.25">
      <c r="A44" s="4" t="s">
        <v>28</v>
      </c>
      <c r="B44" s="3" t="s">
        <v>26</v>
      </c>
      <c r="C44" s="3">
        <v>620</v>
      </c>
      <c r="D44" s="8">
        <v>5332.1</v>
      </c>
      <c r="E44" s="8"/>
      <c r="F44" s="9">
        <v>5332.1</v>
      </c>
      <c r="G44" s="9"/>
    </row>
    <row r="45" spans="1:7" ht="38.25" x14ac:dyDescent="0.25">
      <c r="A45" s="2" t="s">
        <v>29</v>
      </c>
      <c r="B45" s="1" t="s">
        <v>30</v>
      </c>
      <c r="C45" s="1"/>
      <c r="D45" s="7">
        <f>D46</f>
        <v>3464.3</v>
      </c>
      <c r="E45" s="7"/>
      <c r="F45" s="7">
        <f t="shared" ref="F45" si="11">F46</f>
        <v>3464.3</v>
      </c>
      <c r="G45" s="7"/>
    </row>
    <row r="46" spans="1:7" ht="25.5" x14ac:dyDescent="0.25">
      <c r="A46" s="4" t="s">
        <v>9</v>
      </c>
      <c r="B46" s="3" t="s">
        <v>30</v>
      </c>
      <c r="C46" s="3">
        <v>240</v>
      </c>
      <c r="D46" s="8">
        <v>3464.3</v>
      </c>
      <c r="E46" s="8"/>
      <c r="F46" s="9">
        <v>3464.3</v>
      </c>
      <c r="G46" s="9"/>
    </row>
    <row r="47" spans="1:7" ht="38.25" x14ac:dyDescent="0.25">
      <c r="A47" s="2" t="s">
        <v>31</v>
      </c>
      <c r="B47" s="1" t="s">
        <v>32</v>
      </c>
      <c r="C47" s="1"/>
      <c r="D47" s="7">
        <f>D48</f>
        <v>2400</v>
      </c>
      <c r="E47" s="7"/>
      <c r="F47" s="7">
        <f t="shared" ref="F47" si="12">F48</f>
        <v>2400</v>
      </c>
      <c r="G47" s="7"/>
    </row>
    <row r="48" spans="1:7" ht="25.5" x14ac:dyDescent="0.25">
      <c r="A48" s="4" t="s">
        <v>33</v>
      </c>
      <c r="B48" s="3" t="s">
        <v>32</v>
      </c>
      <c r="C48" s="3">
        <v>320</v>
      </c>
      <c r="D48" s="8">
        <v>2400</v>
      </c>
      <c r="E48" s="8"/>
      <c r="F48" s="9">
        <v>2400</v>
      </c>
      <c r="G48" s="9"/>
    </row>
    <row r="49" spans="1:7" ht="51" x14ac:dyDescent="0.25">
      <c r="A49" s="2" t="s">
        <v>34</v>
      </c>
      <c r="B49" s="1" t="s">
        <v>35</v>
      </c>
      <c r="C49" s="1"/>
      <c r="D49" s="7">
        <f>D50+D51+D52</f>
        <v>3622.6</v>
      </c>
      <c r="E49" s="7"/>
      <c r="F49" s="7">
        <f t="shared" ref="F49" si="13">F50+F51+F52</f>
        <v>3622.6</v>
      </c>
      <c r="G49" s="7"/>
    </row>
    <row r="50" spans="1:7" x14ac:dyDescent="0.25">
      <c r="A50" s="4" t="s">
        <v>21</v>
      </c>
      <c r="B50" s="3" t="s">
        <v>35</v>
      </c>
      <c r="C50" s="3">
        <v>110</v>
      </c>
      <c r="D50" s="8">
        <v>3399.2</v>
      </c>
      <c r="E50" s="8"/>
      <c r="F50" s="9">
        <v>3399.2</v>
      </c>
      <c r="G50" s="9"/>
    </row>
    <row r="51" spans="1:7" ht="25.5" x14ac:dyDescent="0.25">
      <c r="A51" s="4" t="s">
        <v>9</v>
      </c>
      <c r="B51" s="3" t="s">
        <v>35</v>
      </c>
      <c r="C51" s="3">
        <v>240</v>
      </c>
      <c r="D51" s="8">
        <v>173.4</v>
      </c>
      <c r="E51" s="8"/>
      <c r="F51" s="9">
        <v>173.4</v>
      </c>
      <c r="G51" s="9"/>
    </row>
    <row r="52" spans="1:7" x14ac:dyDescent="0.25">
      <c r="A52" s="4" t="s">
        <v>12</v>
      </c>
      <c r="B52" s="3" t="s">
        <v>35</v>
      </c>
      <c r="C52" s="3">
        <v>850</v>
      </c>
      <c r="D52" s="8">
        <v>50</v>
      </c>
      <c r="E52" s="8"/>
      <c r="F52" s="9">
        <v>50</v>
      </c>
      <c r="G52" s="9"/>
    </row>
    <row r="53" spans="1:7" ht="38.25" x14ac:dyDescent="0.25">
      <c r="A53" s="13" t="s">
        <v>94</v>
      </c>
      <c r="B53" s="1" t="s">
        <v>78</v>
      </c>
      <c r="C53" s="1"/>
      <c r="D53" s="7">
        <f>D54</f>
        <v>10451.200000000001</v>
      </c>
      <c r="E53" s="7">
        <f t="shared" ref="E53:G53" si="14">E54</f>
        <v>8176.2</v>
      </c>
      <c r="F53" s="7">
        <f t="shared" si="14"/>
        <v>10451.200000000001</v>
      </c>
      <c r="G53" s="7">
        <f t="shared" si="14"/>
        <v>8176.2</v>
      </c>
    </row>
    <row r="54" spans="1:7" ht="25.5" x14ac:dyDescent="0.25">
      <c r="A54" s="4" t="s">
        <v>9</v>
      </c>
      <c r="B54" s="3" t="s">
        <v>78</v>
      </c>
      <c r="C54" s="3">
        <v>240</v>
      </c>
      <c r="D54" s="8">
        <v>10451.200000000001</v>
      </c>
      <c r="E54" s="8">
        <v>8176.2</v>
      </c>
      <c r="F54" s="9">
        <v>10451.200000000001</v>
      </c>
      <c r="G54" s="9">
        <v>8176.2</v>
      </c>
    </row>
    <row r="55" spans="1:7" ht="38.25" x14ac:dyDescent="0.25">
      <c r="A55" s="2" t="s">
        <v>36</v>
      </c>
      <c r="B55" s="1" t="s">
        <v>37</v>
      </c>
      <c r="C55" s="1"/>
      <c r="D55" s="7">
        <f>D56</f>
        <v>110</v>
      </c>
      <c r="E55" s="7"/>
      <c r="F55" s="7">
        <f t="shared" ref="F55" si="15">F56</f>
        <v>110</v>
      </c>
      <c r="G55" s="7"/>
    </row>
    <row r="56" spans="1:7" ht="25.5" x14ac:dyDescent="0.25">
      <c r="A56" s="4" t="s">
        <v>9</v>
      </c>
      <c r="B56" s="3" t="s">
        <v>37</v>
      </c>
      <c r="C56" s="3">
        <v>240</v>
      </c>
      <c r="D56" s="8">
        <v>110</v>
      </c>
      <c r="E56" s="8"/>
      <c r="F56" s="9">
        <v>110</v>
      </c>
      <c r="G56" s="9"/>
    </row>
    <row r="57" spans="1:7" ht="51" x14ac:dyDescent="0.25">
      <c r="A57" s="2" t="s">
        <v>89</v>
      </c>
      <c r="B57" s="1" t="s">
        <v>38</v>
      </c>
      <c r="C57" s="1"/>
      <c r="D57" s="7">
        <f>D58+D59+D60</f>
        <v>2121.8000000000002</v>
      </c>
      <c r="E57" s="7"/>
      <c r="F57" s="7">
        <f t="shared" ref="F57" si="16">F58+F59+F60</f>
        <v>2121.8000000000002</v>
      </c>
      <c r="G57" s="7"/>
    </row>
    <row r="58" spans="1:7" x14ac:dyDescent="0.25">
      <c r="A58" s="4" t="s">
        <v>21</v>
      </c>
      <c r="B58" s="3" t="s">
        <v>38</v>
      </c>
      <c r="C58" s="3">
        <v>110</v>
      </c>
      <c r="D58" s="8">
        <v>1591.3</v>
      </c>
      <c r="E58" s="8"/>
      <c r="F58" s="9">
        <v>1591.3</v>
      </c>
      <c r="G58" s="9"/>
    </row>
    <row r="59" spans="1:7" ht="25.5" x14ac:dyDescent="0.25">
      <c r="A59" s="4" t="s">
        <v>9</v>
      </c>
      <c r="B59" s="3" t="s">
        <v>38</v>
      </c>
      <c r="C59" s="3">
        <v>240</v>
      </c>
      <c r="D59" s="8">
        <v>528</v>
      </c>
      <c r="E59" s="8"/>
      <c r="F59" s="9">
        <v>528</v>
      </c>
      <c r="G59" s="9"/>
    </row>
    <row r="60" spans="1:7" x14ac:dyDescent="0.25">
      <c r="A60" s="4" t="s">
        <v>12</v>
      </c>
      <c r="B60" s="3" t="s">
        <v>38</v>
      </c>
      <c r="C60" s="3">
        <v>850</v>
      </c>
      <c r="D60" s="8">
        <v>2.5</v>
      </c>
      <c r="E60" s="8"/>
      <c r="F60" s="9">
        <v>2.5</v>
      </c>
      <c r="G60" s="9"/>
    </row>
    <row r="61" spans="1:7" ht="38.25" x14ac:dyDescent="0.25">
      <c r="A61" s="2" t="s">
        <v>90</v>
      </c>
      <c r="B61" s="1" t="s">
        <v>39</v>
      </c>
      <c r="C61" s="1"/>
      <c r="D61" s="7">
        <f>D62</f>
        <v>43</v>
      </c>
      <c r="E61" s="7"/>
      <c r="F61" s="7">
        <f t="shared" ref="F61" si="17">F62</f>
        <v>43</v>
      </c>
      <c r="G61" s="7"/>
    </row>
    <row r="62" spans="1:7" ht="25.5" x14ac:dyDescent="0.25">
      <c r="A62" s="4" t="s">
        <v>9</v>
      </c>
      <c r="B62" s="3" t="s">
        <v>39</v>
      </c>
      <c r="C62" s="3">
        <v>240</v>
      </c>
      <c r="D62" s="8">
        <v>43</v>
      </c>
      <c r="E62" s="8"/>
      <c r="F62" s="9">
        <v>43</v>
      </c>
      <c r="G62" s="9"/>
    </row>
    <row r="63" spans="1:7" ht="51" x14ac:dyDescent="0.25">
      <c r="A63" s="2" t="s">
        <v>40</v>
      </c>
      <c r="B63" s="1" t="s">
        <v>41</v>
      </c>
      <c r="C63" s="1"/>
      <c r="D63" s="7">
        <f>D64</f>
        <v>350</v>
      </c>
      <c r="E63" s="7"/>
      <c r="F63" s="7">
        <f t="shared" ref="F63" si="18">F64</f>
        <v>350</v>
      </c>
      <c r="G63" s="7"/>
    </row>
    <row r="64" spans="1:7" ht="25.5" x14ac:dyDescent="0.25">
      <c r="A64" s="4" t="s">
        <v>9</v>
      </c>
      <c r="B64" s="3" t="s">
        <v>41</v>
      </c>
      <c r="C64" s="3">
        <v>240</v>
      </c>
      <c r="D64" s="8">
        <v>350</v>
      </c>
      <c r="E64" s="8"/>
      <c r="F64" s="9">
        <v>350</v>
      </c>
      <c r="G64" s="9"/>
    </row>
    <row r="65" spans="1:7" ht="38.25" x14ac:dyDescent="0.25">
      <c r="A65" s="2" t="s">
        <v>42</v>
      </c>
      <c r="B65" s="1" t="s">
        <v>43</v>
      </c>
      <c r="C65" s="1"/>
      <c r="D65" s="7">
        <f>D66</f>
        <v>250</v>
      </c>
      <c r="E65" s="7"/>
      <c r="F65" s="7">
        <f t="shared" ref="F65" si="19">F66</f>
        <v>250</v>
      </c>
      <c r="G65" s="7"/>
    </row>
    <row r="66" spans="1:7" ht="25.5" x14ac:dyDescent="0.25">
      <c r="A66" s="4" t="s">
        <v>9</v>
      </c>
      <c r="B66" s="3" t="s">
        <v>43</v>
      </c>
      <c r="C66" s="3">
        <v>240</v>
      </c>
      <c r="D66" s="8">
        <v>250</v>
      </c>
      <c r="E66" s="8"/>
      <c r="F66" s="9">
        <v>250</v>
      </c>
      <c r="G66" s="9"/>
    </row>
    <row r="67" spans="1:7" ht="38.25" x14ac:dyDescent="0.25">
      <c r="A67" s="2" t="s">
        <v>44</v>
      </c>
      <c r="B67" s="1" t="s">
        <v>45</v>
      </c>
      <c r="C67" s="1"/>
      <c r="D67" s="7">
        <f>D68</f>
        <v>457.6</v>
      </c>
      <c r="E67" s="7"/>
      <c r="F67" s="7">
        <f t="shared" ref="F67" si="20">F68</f>
        <v>457.6</v>
      </c>
      <c r="G67" s="7"/>
    </row>
    <row r="68" spans="1:7" x14ac:dyDescent="0.25">
      <c r="A68" s="4" t="s">
        <v>28</v>
      </c>
      <c r="B68" s="3" t="s">
        <v>45</v>
      </c>
      <c r="C68" s="3">
        <v>620</v>
      </c>
      <c r="D68" s="8">
        <v>457.6</v>
      </c>
      <c r="E68" s="8"/>
      <c r="F68" s="9">
        <v>457.6</v>
      </c>
      <c r="G68" s="9"/>
    </row>
    <row r="69" spans="1:7" ht="25.5" x14ac:dyDescent="0.25">
      <c r="A69" s="2" t="s">
        <v>46</v>
      </c>
      <c r="B69" s="1" t="s">
        <v>47</v>
      </c>
      <c r="C69" s="1"/>
      <c r="D69" s="7">
        <f>D70</f>
        <v>600</v>
      </c>
      <c r="E69" s="7"/>
      <c r="F69" s="7">
        <f t="shared" ref="F69" si="21">F70</f>
        <v>600</v>
      </c>
      <c r="G69" s="7"/>
    </row>
    <row r="70" spans="1:7" ht="25.5" x14ac:dyDescent="0.25">
      <c r="A70" s="4" t="s">
        <v>9</v>
      </c>
      <c r="B70" s="3" t="s">
        <v>47</v>
      </c>
      <c r="C70" s="3">
        <v>240</v>
      </c>
      <c r="D70" s="8">
        <v>600</v>
      </c>
      <c r="E70" s="8"/>
      <c r="F70" s="9">
        <v>600</v>
      </c>
      <c r="G70" s="9"/>
    </row>
    <row r="71" spans="1:7" ht="51" x14ac:dyDescent="0.25">
      <c r="A71" s="2" t="s">
        <v>48</v>
      </c>
      <c r="B71" s="1" t="s">
        <v>49</v>
      </c>
      <c r="C71" s="1"/>
      <c r="D71" s="7">
        <f>D72</f>
        <v>443.8</v>
      </c>
      <c r="E71" s="7"/>
      <c r="F71" s="7">
        <f t="shared" ref="F71" si="22">F72</f>
        <v>443.8</v>
      </c>
      <c r="G71" s="7"/>
    </row>
    <row r="72" spans="1:7" x14ac:dyDescent="0.25">
      <c r="A72" s="4" t="s">
        <v>21</v>
      </c>
      <c r="B72" s="3" t="s">
        <v>49</v>
      </c>
      <c r="C72" s="3">
        <v>110</v>
      </c>
      <c r="D72" s="8">
        <v>443.8</v>
      </c>
      <c r="E72" s="8"/>
      <c r="F72" s="9">
        <v>443.8</v>
      </c>
      <c r="G72" s="9"/>
    </row>
    <row r="73" spans="1:7" ht="38.25" x14ac:dyDescent="0.25">
      <c r="A73" s="2" t="s">
        <v>50</v>
      </c>
      <c r="B73" s="1" t="s">
        <v>51</v>
      </c>
      <c r="C73" s="1"/>
      <c r="D73" s="7">
        <f>D74+D76+D78</f>
        <v>4196.3999999999996</v>
      </c>
      <c r="E73" s="7"/>
      <c r="F73" s="7">
        <f t="shared" ref="F73" si="23">F74+F76+F78</f>
        <v>4196.3999999999996</v>
      </c>
      <c r="G73" s="7"/>
    </row>
    <row r="74" spans="1:7" x14ac:dyDescent="0.25">
      <c r="A74" s="2" t="s">
        <v>52</v>
      </c>
      <c r="B74" s="1" t="s">
        <v>53</v>
      </c>
      <c r="C74" s="1"/>
      <c r="D74" s="7">
        <f>D75</f>
        <v>3721.3</v>
      </c>
      <c r="E74" s="7"/>
      <c r="F74" s="7">
        <f t="shared" ref="F74" si="24">F75</f>
        <v>3721.3</v>
      </c>
      <c r="G74" s="7"/>
    </row>
    <row r="75" spans="1:7" ht="25.5" x14ac:dyDescent="0.25">
      <c r="A75" s="4" t="s">
        <v>33</v>
      </c>
      <c r="B75" s="3" t="s">
        <v>53</v>
      </c>
      <c r="C75" s="3">
        <v>320</v>
      </c>
      <c r="D75" s="8">
        <v>3721.3</v>
      </c>
      <c r="E75" s="8"/>
      <c r="F75" s="9">
        <v>3721.3</v>
      </c>
      <c r="G75" s="9"/>
    </row>
    <row r="76" spans="1:7" ht="25.5" x14ac:dyDescent="0.25">
      <c r="A76" s="2" t="s">
        <v>54</v>
      </c>
      <c r="B76" s="1" t="s">
        <v>55</v>
      </c>
      <c r="C76" s="1"/>
      <c r="D76" s="7">
        <f>D77</f>
        <v>177.6</v>
      </c>
      <c r="E76" s="7"/>
      <c r="F76" s="7">
        <f t="shared" ref="F76" si="25">F77</f>
        <v>177.6</v>
      </c>
      <c r="G76" s="7"/>
    </row>
    <row r="77" spans="1:7" ht="25.5" x14ac:dyDescent="0.25">
      <c r="A77" s="4" t="s">
        <v>9</v>
      </c>
      <c r="B77" s="3" t="s">
        <v>55</v>
      </c>
      <c r="C77" s="3">
        <v>240</v>
      </c>
      <c r="D77" s="8">
        <v>177.6</v>
      </c>
      <c r="E77" s="8"/>
      <c r="F77" s="9">
        <v>177.6</v>
      </c>
      <c r="G77" s="9"/>
    </row>
    <row r="78" spans="1:7" ht="38.25" x14ac:dyDescent="0.25">
      <c r="A78" s="2" t="s">
        <v>56</v>
      </c>
      <c r="B78" s="1" t="s">
        <v>57</v>
      </c>
      <c r="C78" s="1"/>
      <c r="D78" s="7">
        <f>D79</f>
        <v>297.5</v>
      </c>
      <c r="E78" s="7"/>
      <c r="F78" s="7">
        <f t="shared" ref="F78" si="26">F79</f>
        <v>297.5</v>
      </c>
      <c r="G78" s="7"/>
    </row>
    <row r="79" spans="1:7" ht="25.5" x14ac:dyDescent="0.25">
      <c r="A79" s="4" t="s">
        <v>33</v>
      </c>
      <c r="B79" s="3" t="s">
        <v>57</v>
      </c>
      <c r="C79" s="3">
        <v>320</v>
      </c>
      <c r="D79" s="8">
        <v>297.5</v>
      </c>
      <c r="E79" s="8"/>
      <c r="F79" s="9">
        <v>297.5</v>
      </c>
      <c r="G79" s="9"/>
    </row>
    <row r="80" spans="1:7" ht="38.25" x14ac:dyDescent="0.25">
      <c r="A80" s="2" t="s">
        <v>58</v>
      </c>
      <c r="B80" s="1" t="s">
        <v>59</v>
      </c>
      <c r="C80" s="1"/>
      <c r="D80" s="7">
        <f>SUM(D81:D82)</f>
        <v>1165.8000000000002</v>
      </c>
      <c r="E80" s="7"/>
      <c r="F80" s="7">
        <f t="shared" ref="F80" si="27">SUM(F81:F82)</f>
        <v>1165.8000000000002</v>
      </c>
      <c r="G80" s="7"/>
    </row>
    <row r="81" spans="1:7" ht="25.5" x14ac:dyDescent="0.25">
      <c r="A81" s="4" t="s">
        <v>8</v>
      </c>
      <c r="B81" s="3" t="s">
        <v>59</v>
      </c>
      <c r="C81" s="3">
        <v>120</v>
      </c>
      <c r="D81" s="8">
        <v>404.1</v>
      </c>
      <c r="E81" s="8"/>
      <c r="F81" s="9">
        <v>404.1</v>
      </c>
      <c r="G81" s="9"/>
    </row>
    <row r="82" spans="1:7" ht="25.5" x14ac:dyDescent="0.25">
      <c r="A82" s="4" t="s">
        <v>9</v>
      </c>
      <c r="B82" s="3" t="s">
        <v>59</v>
      </c>
      <c r="C82" s="3">
        <v>240</v>
      </c>
      <c r="D82" s="8">
        <v>761.7</v>
      </c>
      <c r="E82" s="8"/>
      <c r="F82" s="9">
        <v>761.7</v>
      </c>
      <c r="G82" s="9"/>
    </row>
    <row r="83" spans="1:7" ht="38.25" x14ac:dyDescent="0.25">
      <c r="A83" s="2" t="s">
        <v>60</v>
      </c>
      <c r="B83" s="1" t="s">
        <v>61</v>
      </c>
      <c r="C83" s="1"/>
      <c r="D83" s="7">
        <f>D84</f>
        <v>1499</v>
      </c>
      <c r="E83" s="7"/>
      <c r="F83" s="7">
        <f t="shared" ref="F83" si="28">F84</f>
        <v>1499</v>
      </c>
      <c r="G83" s="7"/>
    </row>
    <row r="84" spans="1:7" ht="25.5" x14ac:dyDescent="0.25">
      <c r="A84" s="4" t="s">
        <v>9</v>
      </c>
      <c r="B84" s="3" t="s">
        <v>61</v>
      </c>
      <c r="C84" s="3">
        <v>240</v>
      </c>
      <c r="D84" s="8">
        <v>1499</v>
      </c>
      <c r="E84" s="8"/>
      <c r="F84" s="9">
        <v>1499</v>
      </c>
      <c r="G84" s="9"/>
    </row>
    <row r="85" spans="1:7" ht="51" x14ac:dyDescent="0.25">
      <c r="A85" s="2" t="s">
        <v>62</v>
      </c>
      <c r="B85" s="1" t="s">
        <v>63</v>
      </c>
      <c r="C85" s="1"/>
      <c r="D85" s="7">
        <f>D86</f>
        <v>793.6</v>
      </c>
      <c r="E85" s="7"/>
      <c r="F85" s="7">
        <f t="shared" ref="F85" si="29">F86</f>
        <v>793.6</v>
      </c>
      <c r="G85" s="7"/>
    </row>
    <row r="86" spans="1:7" ht="25.5" x14ac:dyDescent="0.25">
      <c r="A86" s="4" t="s">
        <v>9</v>
      </c>
      <c r="B86" s="3" t="s">
        <v>63</v>
      </c>
      <c r="C86" s="3">
        <v>240</v>
      </c>
      <c r="D86" s="8">
        <v>793.6</v>
      </c>
      <c r="E86" s="8"/>
      <c r="F86" s="9">
        <v>793.6</v>
      </c>
      <c r="G86" s="9"/>
    </row>
    <row r="87" spans="1:7" ht="63.75" x14ac:dyDescent="0.25">
      <c r="A87" s="2" t="s">
        <v>64</v>
      </c>
      <c r="B87" s="1" t="s">
        <v>65</v>
      </c>
      <c r="C87" s="1"/>
      <c r="D87" s="7">
        <f>D88+D89</f>
        <v>58951.199999999997</v>
      </c>
      <c r="E87" s="7"/>
      <c r="F87" s="7">
        <f t="shared" ref="F87" si="30">F88+F89</f>
        <v>35255.4</v>
      </c>
      <c r="G87" s="7"/>
    </row>
    <row r="88" spans="1:7" ht="25.5" x14ac:dyDescent="0.25">
      <c r="A88" s="4" t="s">
        <v>9</v>
      </c>
      <c r="B88" s="3" t="s">
        <v>65</v>
      </c>
      <c r="C88" s="3">
        <v>240</v>
      </c>
      <c r="D88" s="8">
        <v>52747.7</v>
      </c>
      <c r="E88" s="8"/>
      <c r="F88" s="9">
        <v>28747.7</v>
      </c>
      <c r="G88" s="9"/>
    </row>
    <row r="89" spans="1:7" x14ac:dyDescent="0.25">
      <c r="A89" s="4" t="s">
        <v>28</v>
      </c>
      <c r="B89" s="3" t="s">
        <v>65</v>
      </c>
      <c r="C89" s="3">
        <v>620</v>
      </c>
      <c r="D89" s="8">
        <v>6203.5</v>
      </c>
      <c r="E89" s="8"/>
      <c r="F89" s="9">
        <v>6507.7</v>
      </c>
      <c r="G89" s="9"/>
    </row>
    <row r="90" spans="1:7" ht="25.5" x14ac:dyDescent="0.25">
      <c r="A90" s="2" t="s">
        <v>91</v>
      </c>
      <c r="B90" s="1" t="s">
        <v>66</v>
      </c>
      <c r="C90" s="1"/>
      <c r="D90" s="7">
        <f>D91+D92+D93</f>
        <v>1163</v>
      </c>
      <c r="E90" s="7"/>
      <c r="F90" s="7">
        <f t="shared" ref="F90" si="31">F91+F92+F93</f>
        <v>1163</v>
      </c>
      <c r="G90" s="7"/>
    </row>
    <row r="91" spans="1:7" ht="25.5" x14ac:dyDescent="0.25">
      <c r="A91" s="4" t="s">
        <v>9</v>
      </c>
      <c r="B91" s="3" t="s">
        <v>66</v>
      </c>
      <c r="C91" s="3">
        <v>240</v>
      </c>
      <c r="D91" s="8">
        <v>210</v>
      </c>
      <c r="E91" s="8"/>
      <c r="F91" s="8">
        <v>210</v>
      </c>
      <c r="G91" s="9"/>
    </row>
    <row r="92" spans="1:7" x14ac:dyDescent="0.25">
      <c r="A92" s="4" t="s">
        <v>67</v>
      </c>
      <c r="B92" s="3" t="s">
        <v>66</v>
      </c>
      <c r="C92" s="3">
        <v>350</v>
      </c>
      <c r="D92" s="8">
        <v>290</v>
      </c>
      <c r="E92" s="8"/>
      <c r="F92" s="8">
        <v>290</v>
      </c>
      <c r="G92" s="9"/>
    </row>
    <row r="93" spans="1:7" x14ac:dyDescent="0.25">
      <c r="A93" s="4" t="s">
        <v>28</v>
      </c>
      <c r="B93" s="3" t="s">
        <v>66</v>
      </c>
      <c r="C93" s="3">
        <v>620</v>
      </c>
      <c r="D93" s="8">
        <v>663</v>
      </c>
      <c r="E93" s="8"/>
      <c r="F93" s="8">
        <v>663</v>
      </c>
      <c r="G93" s="9"/>
    </row>
    <row r="94" spans="1:7" ht="25.5" x14ac:dyDescent="0.25">
      <c r="A94" s="2" t="s">
        <v>92</v>
      </c>
      <c r="B94" s="1" t="s">
        <v>68</v>
      </c>
      <c r="C94" s="1"/>
      <c r="D94" s="7">
        <f>D95+D96</f>
        <v>700</v>
      </c>
      <c r="E94" s="7"/>
      <c r="F94" s="7">
        <f t="shared" ref="F94" si="32">F95+F96</f>
        <v>700</v>
      </c>
      <c r="G94" s="7"/>
    </row>
    <row r="95" spans="1:7" ht="25.5" x14ac:dyDescent="0.25">
      <c r="A95" s="4" t="s">
        <v>9</v>
      </c>
      <c r="B95" s="3" t="s">
        <v>68</v>
      </c>
      <c r="C95" s="3">
        <v>240</v>
      </c>
      <c r="D95" s="8">
        <v>620</v>
      </c>
      <c r="E95" s="8"/>
      <c r="F95" s="9">
        <v>620</v>
      </c>
      <c r="G95" s="9"/>
    </row>
    <row r="96" spans="1:7" x14ac:dyDescent="0.25">
      <c r="A96" s="4" t="s">
        <v>28</v>
      </c>
      <c r="B96" s="3" t="s">
        <v>68</v>
      </c>
      <c r="C96" s="3">
        <v>620</v>
      </c>
      <c r="D96" s="8">
        <v>80</v>
      </c>
      <c r="E96" s="8"/>
      <c r="F96" s="9">
        <v>80</v>
      </c>
      <c r="G96" s="9"/>
    </row>
    <row r="97" spans="1:7" ht="38.25" x14ac:dyDescent="0.25">
      <c r="A97" s="2" t="s">
        <v>93</v>
      </c>
      <c r="B97" s="1" t="s">
        <v>69</v>
      </c>
      <c r="C97" s="1"/>
      <c r="D97" s="7">
        <f>D98+D99+D100+D101</f>
        <v>50940</v>
      </c>
      <c r="E97" s="7">
        <f t="shared" ref="E97:G97" si="33">E98+E99+E100+E101</f>
        <v>19049</v>
      </c>
      <c r="F97" s="7">
        <f t="shared" si="33"/>
        <v>50940</v>
      </c>
      <c r="G97" s="7">
        <f t="shared" si="33"/>
        <v>21008</v>
      </c>
    </row>
    <row r="98" spans="1:7" x14ac:dyDescent="0.25">
      <c r="A98" s="4" t="s">
        <v>21</v>
      </c>
      <c r="B98" s="3" t="s">
        <v>69</v>
      </c>
      <c r="C98" s="3">
        <v>110</v>
      </c>
      <c r="D98" s="8">
        <v>4782.5</v>
      </c>
      <c r="E98" s="8"/>
      <c r="F98" s="9">
        <v>4782.5</v>
      </c>
      <c r="G98" s="9"/>
    </row>
    <row r="99" spans="1:7" ht="25.5" x14ac:dyDescent="0.25">
      <c r="A99" s="4" t="s">
        <v>9</v>
      </c>
      <c r="B99" s="3" t="s">
        <v>69</v>
      </c>
      <c r="C99" s="3">
        <v>240</v>
      </c>
      <c r="D99" s="8">
        <v>907</v>
      </c>
      <c r="E99" s="8"/>
      <c r="F99" s="9">
        <v>907</v>
      </c>
      <c r="G99" s="9"/>
    </row>
    <row r="100" spans="1:7" x14ac:dyDescent="0.25">
      <c r="A100" s="4" t="s">
        <v>27</v>
      </c>
      <c r="B100" s="3" t="s">
        <v>69</v>
      </c>
      <c r="C100" s="3">
        <v>610</v>
      </c>
      <c r="D100" s="8">
        <v>45243.7</v>
      </c>
      <c r="E100" s="8">
        <v>19049</v>
      </c>
      <c r="F100" s="9">
        <v>45243.7</v>
      </c>
      <c r="G100" s="9">
        <v>21008</v>
      </c>
    </row>
    <row r="101" spans="1:7" x14ac:dyDescent="0.25">
      <c r="A101" s="4" t="s">
        <v>12</v>
      </c>
      <c r="B101" s="3" t="s">
        <v>69</v>
      </c>
      <c r="C101" s="3">
        <v>850</v>
      </c>
      <c r="D101" s="8">
        <v>6.8</v>
      </c>
      <c r="E101" s="8"/>
      <c r="F101" s="9">
        <v>6.8</v>
      </c>
      <c r="G101" s="9"/>
    </row>
    <row r="102" spans="1:7" x14ac:dyDescent="0.25">
      <c r="A102" s="2" t="s">
        <v>70</v>
      </c>
      <c r="B102" s="1" t="s">
        <v>71</v>
      </c>
      <c r="C102" s="1"/>
      <c r="D102" s="7">
        <f>D103</f>
        <v>3227.9</v>
      </c>
      <c r="E102" s="7"/>
      <c r="F102" s="7">
        <f t="shared" ref="F102" si="34">F103</f>
        <v>3227.9</v>
      </c>
      <c r="G102" s="7"/>
    </row>
    <row r="103" spans="1:7" ht="76.5" x14ac:dyDescent="0.25">
      <c r="A103" s="2" t="s">
        <v>72</v>
      </c>
      <c r="B103" s="1" t="s">
        <v>73</v>
      </c>
      <c r="C103" s="1"/>
      <c r="D103" s="7">
        <f>D104+D105+D106</f>
        <v>3227.9</v>
      </c>
      <c r="E103" s="7"/>
      <c r="F103" s="7">
        <f t="shared" ref="F103" si="35">F104+F105+F106</f>
        <v>3227.9</v>
      </c>
      <c r="G103" s="7"/>
    </row>
    <row r="104" spans="1:7" ht="25.5" x14ac:dyDescent="0.25">
      <c r="A104" s="4" t="s">
        <v>8</v>
      </c>
      <c r="B104" s="3" t="s">
        <v>73</v>
      </c>
      <c r="C104" s="3">
        <v>120</v>
      </c>
      <c r="D104" s="8">
        <v>1963.7</v>
      </c>
      <c r="E104" s="8"/>
      <c r="F104" s="9">
        <v>1963.7</v>
      </c>
      <c r="G104" s="9"/>
    </row>
    <row r="105" spans="1:7" ht="25.5" x14ac:dyDescent="0.25">
      <c r="A105" s="4" t="s">
        <v>9</v>
      </c>
      <c r="B105" s="3" t="s">
        <v>73</v>
      </c>
      <c r="C105" s="3">
        <v>240</v>
      </c>
      <c r="D105" s="8">
        <v>264.2</v>
      </c>
      <c r="E105" s="8"/>
      <c r="F105" s="9">
        <v>264.2</v>
      </c>
      <c r="G105" s="9"/>
    </row>
    <row r="106" spans="1:7" x14ac:dyDescent="0.25">
      <c r="A106" s="4" t="s">
        <v>74</v>
      </c>
      <c r="B106" s="3" t="s">
        <v>73</v>
      </c>
      <c r="C106" s="3">
        <v>870</v>
      </c>
      <c r="D106" s="8">
        <v>1000</v>
      </c>
      <c r="E106" s="8"/>
      <c r="F106" s="9">
        <v>1000</v>
      </c>
      <c r="G106" s="9"/>
    </row>
    <row r="107" spans="1:7" x14ac:dyDescent="0.25">
      <c r="A107" s="2" t="s">
        <v>75</v>
      </c>
      <c r="B107" s="1"/>
      <c r="C107" s="1"/>
      <c r="D107" s="7">
        <f>D8+D11+D15+D19+D22+D24+D29+D31+D35+D39+D41+D45+D47+D49+D55+D57+D61+D63+D65+D67+D69+D71+D73+D80+D83+D85+D87+D90+D94+D97+D102+D53</f>
        <v>310087.5</v>
      </c>
      <c r="E107" s="7">
        <f>E8+E11+E15+E19+E22+E24+E29+E31+E35+E39+E41+E45+E47+E49+E55+E57+E61+E63+E65+E67+E69+E71+E73+E80+E83+E85+E87+E90+E94+E97+E102+E53</f>
        <v>35961.9</v>
      </c>
      <c r="F107" s="7">
        <f>F8+F11+F15+F19+F22+F24+F29+F31+F35+F39+F41+F45+F47+F49+F55+F57+F61+F63+F65+F67+F69+F71+F73+F80+F83+F85+F87+F90+F94+F97+F102+F53</f>
        <v>309388.7</v>
      </c>
      <c r="G107" s="7">
        <f>G8+G11+G15+G19+G22+G24+G29+G31+G35+G39+G41+G45+G47+G49+G55+G57+G61+G63+G65+G67+G69+G71+G73+G80+G83+G85+G87+G90+G94+G97+G102+G53</f>
        <v>33249.699999999997</v>
      </c>
    </row>
    <row r="108" spans="1:7" x14ac:dyDescent="0.25">
      <c r="A108" s="2" t="s">
        <v>76</v>
      </c>
      <c r="B108" s="3"/>
      <c r="C108" s="3"/>
      <c r="D108" s="7">
        <v>7028.9</v>
      </c>
      <c r="E108" s="7"/>
      <c r="F108" s="10">
        <v>14533.6</v>
      </c>
      <c r="G108" s="9"/>
    </row>
    <row r="109" spans="1:7" x14ac:dyDescent="0.25">
      <c r="A109" s="2" t="s">
        <v>77</v>
      </c>
      <c r="B109" s="5"/>
      <c r="C109" s="5"/>
      <c r="D109" s="7">
        <f>D107+D108</f>
        <v>317116.40000000002</v>
      </c>
      <c r="E109" s="7">
        <f t="shared" ref="E109:G109" si="36">E107+E108</f>
        <v>35961.9</v>
      </c>
      <c r="F109" s="7">
        <f t="shared" si="36"/>
        <v>323922.3</v>
      </c>
      <c r="G109" s="7">
        <f t="shared" si="36"/>
        <v>33249.699999999997</v>
      </c>
    </row>
  </sheetData>
  <mergeCells count="6">
    <mergeCell ref="D2:G2"/>
    <mergeCell ref="A5:G5"/>
    <mergeCell ref="A6:A7"/>
    <mergeCell ref="B6:B7"/>
    <mergeCell ref="C6:C7"/>
    <mergeCell ref="D6:G6"/>
  </mergeCells>
  <pageMargins left="0.70866141732283472" right="0.70866141732283472" top="0.35433070866141736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Expert</dc:creator>
  <cp:lastModifiedBy>Expert</cp:lastModifiedBy>
  <cp:lastPrinted>2018-10-30T05:32:38Z</cp:lastPrinted>
  <dcterms:created xsi:type="dcterms:W3CDTF">2017-09-14T07:10:58Z</dcterms:created>
  <dcterms:modified xsi:type="dcterms:W3CDTF">2018-10-30T05:32:43Z</dcterms:modified>
</cp:coreProperties>
</file>