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xpert\Documents\Док 2018 год\проект бюджета района на 2018-2020 годы\(3)текст\"/>
    </mc:Choice>
  </mc:AlternateContent>
  <bookViews>
    <workbookView xWindow="0" yWindow="0" windowWidth="17280" windowHeight="7056"/>
  </bookViews>
  <sheets>
    <sheet name="Лист1" sheetId="1" r:id="rId1"/>
  </sheets>
  <definedNames>
    <definedName name="_Hlk445800223" localSheetId="0">Лист1!$A$206</definedName>
    <definedName name="OLE_LINK1" localSheetId="0">Лист1!$B$114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9" i="1" l="1"/>
  <c r="G189" i="1"/>
  <c r="G216" i="1"/>
  <c r="H217" i="1"/>
  <c r="G217" i="1"/>
  <c r="G219" i="1"/>
  <c r="H190" i="1"/>
  <c r="G190" i="1"/>
  <c r="H174" i="1"/>
  <c r="G174" i="1"/>
  <c r="H70" i="1"/>
  <c r="G70" i="1"/>
  <c r="G43" i="1" l="1"/>
  <c r="H43" i="1"/>
  <c r="H238" i="1" l="1"/>
  <c r="H237" i="1" s="1"/>
  <c r="G238" i="1"/>
  <c r="G237" i="1" s="1"/>
  <c r="H233" i="1"/>
  <c r="H232" i="1" s="1"/>
  <c r="H231" i="1" s="1"/>
  <c r="G233" i="1"/>
  <c r="G232" i="1" s="1"/>
  <c r="H229" i="1"/>
  <c r="G229" i="1"/>
  <c r="H227" i="1"/>
  <c r="H226" i="1" s="1"/>
  <c r="G227" i="1"/>
  <c r="G226" i="1" s="1"/>
  <c r="H223" i="1"/>
  <c r="H222" i="1" s="1"/>
  <c r="G223" i="1"/>
  <c r="G222" i="1" s="1"/>
  <c r="H219" i="1"/>
  <c r="H216" i="1" s="1"/>
  <c r="H214" i="1"/>
  <c r="G214" i="1"/>
  <c r="H212" i="1"/>
  <c r="H211" i="1" s="1"/>
  <c r="H210" i="1" s="1"/>
  <c r="G212" i="1"/>
  <c r="G211" i="1" s="1"/>
  <c r="G210" i="1" s="1"/>
  <c r="H207" i="1"/>
  <c r="G207" i="1"/>
  <c r="H205" i="1"/>
  <c r="G205" i="1"/>
  <c r="H204" i="1"/>
  <c r="G204" i="1"/>
  <c r="H202" i="1"/>
  <c r="H201" i="1" s="1"/>
  <c r="G202" i="1"/>
  <c r="G201" i="1" s="1"/>
  <c r="H198" i="1"/>
  <c r="H197" i="1" s="1"/>
  <c r="G198" i="1"/>
  <c r="G197" i="1" s="1"/>
  <c r="H192" i="1"/>
  <c r="G192" i="1"/>
  <c r="H187" i="1"/>
  <c r="G187" i="1"/>
  <c r="H185" i="1"/>
  <c r="H184" i="1" s="1"/>
  <c r="G185" i="1"/>
  <c r="G184" i="1" s="1"/>
  <c r="H181" i="1"/>
  <c r="G181" i="1"/>
  <c r="H179" i="1"/>
  <c r="H178" i="1" s="1"/>
  <c r="G179" i="1"/>
  <c r="G178" i="1" s="1"/>
  <c r="H176" i="1"/>
  <c r="H173" i="1" s="1"/>
  <c r="G176" i="1"/>
  <c r="G173" i="1" s="1"/>
  <c r="H169" i="1"/>
  <c r="G169" i="1"/>
  <c r="H167" i="1"/>
  <c r="H166" i="1" s="1"/>
  <c r="G167" i="1"/>
  <c r="H164" i="1"/>
  <c r="H163" i="1" s="1"/>
  <c r="G164" i="1"/>
  <c r="G163" i="1" s="1"/>
  <c r="H158" i="1"/>
  <c r="H161" i="1"/>
  <c r="H160" i="1" s="1"/>
  <c r="G161" i="1"/>
  <c r="G160" i="1" s="1"/>
  <c r="G158" i="1"/>
  <c r="H155" i="1"/>
  <c r="H154" i="1" s="1"/>
  <c r="G155" i="1"/>
  <c r="G154" i="1" s="1"/>
  <c r="H152" i="1"/>
  <c r="H151" i="1" s="1"/>
  <c r="G152" i="1"/>
  <c r="G151" i="1" s="1"/>
  <c r="H149" i="1"/>
  <c r="G149" i="1"/>
  <c r="H147" i="1"/>
  <c r="H146" i="1" s="1"/>
  <c r="G147" i="1"/>
  <c r="G146" i="1" s="1"/>
  <c r="H144" i="1"/>
  <c r="G144" i="1"/>
  <c r="H140" i="1"/>
  <c r="H139" i="1" s="1"/>
  <c r="G140" i="1"/>
  <c r="G139" i="1" s="1"/>
  <c r="H82" i="1"/>
  <c r="H81" i="1" s="1"/>
  <c r="G82" i="1"/>
  <c r="G81" i="1" s="1"/>
  <c r="H136" i="1"/>
  <c r="H135" i="1" s="1"/>
  <c r="G136" i="1"/>
  <c r="G135" i="1" s="1"/>
  <c r="H132" i="1"/>
  <c r="H131" i="1" s="1"/>
  <c r="G132" i="1"/>
  <c r="G131" i="1" s="1"/>
  <c r="H129" i="1"/>
  <c r="H128" i="1" s="1"/>
  <c r="G129" i="1"/>
  <c r="G128" i="1" s="1"/>
  <c r="H126" i="1"/>
  <c r="H125" i="1" s="1"/>
  <c r="H124" i="1" s="1"/>
  <c r="G126" i="1"/>
  <c r="G125" i="1" s="1"/>
  <c r="G124" i="1" s="1"/>
  <c r="H122" i="1"/>
  <c r="H121" i="1" s="1"/>
  <c r="G122" i="1"/>
  <c r="G121" i="1" s="1"/>
  <c r="H117" i="1"/>
  <c r="G117" i="1"/>
  <c r="G116" i="1" s="1"/>
  <c r="H114" i="1"/>
  <c r="H113" i="1" s="1"/>
  <c r="G114" i="1"/>
  <c r="G113" i="1" s="1"/>
  <c r="H110" i="1"/>
  <c r="H109" i="1" s="1"/>
  <c r="G110" i="1"/>
  <c r="G109" i="1" s="1"/>
  <c r="H107" i="1"/>
  <c r="H106" i="1" s="1"/>
  <c r="G107" i="1"/>
  <c r="G106" i="1" s="1"/>
  <c r="H104" i="1"/>
  <c r="H103" i="1" s="1"/>
  <c r="G104" i="1"/>
  <c r="G103" i="1" s="1"/>
  <c r="H101" i="1"/>
  <c r="G101" i="1"/>
  <c r="H99" i="1"/>
  <c r="H98" i="1" s="1"/>
  <c r="G99" i="1"/>
  <c r="H96" i="1"/>
  <c r="H95" i="1" s="1"/>
  <c r="G96" i="1"/>
  <c r="G95" i="1" s="1"/>
  <c r="H93" i="1"/>
  <c r="H92" i="1" s="1"/>
  <c r="G93" i="1"/>
  <c r="G92" i="1" s="1"/>
  <c r="H90" i="1"/>
  <c r="G90" i="1"/>
  <c r="H88" i="1"/>
  <c r="H87" i="1" s="1"/>
  <c r="G88" i="1"/>
  <c r="G87" i="1" s="1"/>
  <c r="H79" i="1"/>
  <c r="G79" i="1"/>
  <c r="H77" i="1"/>
  <c r="H76" i="1" s="1"/>
  <c r="G77" i="1"/>
  <c r="H72" i="1"/>
  <c r="H69" i="1" s="1"/>
  <c r="G72" i="1"/>
  <c r="G69" i="1" s="1"/>
  <c r="H67" i="1"/>
  <c r="H66" i="1" s="1"/>
  <c r="G67" i="1"/>
  <c r="G66" i="1" s="1"/>
  <c r="H62" i="1"/>
  <c r="H61" i="1" s="1"/>
  <c r="G62" i="1"/>
  <c r="G61" i="1" s="1"/>
  <c r="H57" i="1"/>
  <c r="G57" i="1"/>
  <c r="H55" i="1"/>
  <c r="G55" i="1"/>
  <c r="H51" i="1"/>
  <c r="G51" i="1"/>
  <c r="H47" i="1"/>
  <c r="G47" i="1"/>
  <c r="H45" i="1"/>
  <c r="G45" i="1"/>
  <c r="H41" i="1"/>
  <c r="H40" i="1" s="1"/>
  <c r="G41" i="1"/>
  <c r="H38" i="1"/>
  <c r="H37" i="1" s="1"/>
  <c r="H36" i="1" s="1"/>
  <c r="G38" i="1"/>
  <c r="G37" i="1" s="1"/>
  <c r="G36" i="1" s="1"/>
  <c r="H33" i="1"/>
  <c r="G33" i="1"/>
  <c r="H30" i="1"/>
  <c r="G30" i="1"/>
  <c r="H26" i="1"/>
  <c r="G26" i="1"/>
  <c r="H23" i="1"/>
  <c r="G23" i="1"/>
  <c r="H20" i="1"/>
  <c r="H19" i="1" s="1"/>
  <c r="G20" i="1"/>
  <c r="G19" i="1" s="1"/>
  <c r="H15" i="1"/>
  <c r="H14" i="1" s="1"/>
  <c r="H13" i="1" s="1"/>
  <c r="G15" i="1"/>
  <c r="G14" i="1" s="1"/>
  <c r="G13" i="1" s="1"/>
  <c r="H10" i="1"/>
  <c r="H9" i="1" s="1"/>
  <c r="H8" i="1" s="1"/>
  <c r="G10" i="1"/>
  <c r="G9" i="1" s="1"/>
  <c r="G8" i="1" s="1"/>
  <c r="G166" i="1" l="1"/>
  <c r="G76" i="1"/>
  <c r="G98" i="1"/>
  <c r="H22" i="1"/>
  <c r="G22" i="1"/>
  <c r="H7" i="1"/>
  <c r="G7" i="1"/>
  <c r="G157" i="1"/>
  <c r="G40" i="1"/>
  <c r="H157" i="1"/>
  <c r="H138" i="1" s="1"/>
  <c r="H116" i="1"/>
  <c r="G231" i="1"/>
  <c r="G138" i="1" l="1"/>
  <c r="H18" i="1"/>
  <c r="H240" i="1" s="1"/>
  <c r="G18" i="1"/>
  <c r="G240" i="1" l="1"/>
</calcChain>
</file>

<file path=xl/sharedStrings.xml><?xml version="1.0" encoding="utf-8"?>
<sst xmlns="http://schemas.openxmlformats.org/spreadsheetml/2006/main" count="778" uniqueCount="151">
  <si>
    <t>Код главного распоря-дителя бюджет-ных средств</t>
  </si>
  <si>
    <t xml:space="preserve">Наименование главного распорядителя средств бюджета района, раздела, подраздела, целевой статьи, подгруппы видов расходов </t>
  </si>
  <si>
    <t>Рз</t>
  </si>
  <si>
    <t>ПР</t>
  </si>
  <si>
    <t>ЦСР</t>
  </si>
  <si>
    <t>ВР</t>
  </si>
  <si>
    <t>Всего</t>
  </si>
  <si>
    <t>в том числе за счет целевых средств от других бюджетов бюджетной системы РФ</t>
  </si>
  <si>
    <t>Собрание представителей Кинель-Черкасского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</si>
  <si>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</si>
  <si>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направления расходов бюджета района</t>
  </si>
  <si>
    <t>99 0 00 00000</t>
  </si>
  <si>
    <t>Расходы на обеспечение выполнения функций органами местного самоуправления в рамках непрограммных направлений расходов бюджета района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</si>
  <si>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99 1 00 00000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</si>
  <si>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</si>
  <si>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</si>
  <si>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</si>
  <si>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Администрация Кинель-Черкасского района</t>
  </si>
  <si>
    <t>Функционирование высшего должностного лица субъекта Российской Федерации и муниципального образования</t>
  </si>
  <si>
    <t>Муниципальная программа «Повышение эффективности муниципального управления в Кинель-Черкасском районе Самарской области» на 2017-2022 годы</t>
  </si>
  <si>
    <t>02 0 00 00000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</si>
  <si>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</si>
  <si>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«Создание благоприятных условий для развития инвестиционной и инновационной деятельности на территории Кинель-Черкасского района Самарской области» на 2015-2020 годы</t>
  </si>
  <si>
    <t>01 0 00 00000</t>
  </si>
  <si>
    <t>Уплата налогов, сборов и иных платежей</t>
  </si>
  <si>
    <t>04 0 00 00000</t>
  </si>
  <si>
    <t>Муниципальная программа «Улучшение экологической ситуации на территории Кинель-Черкасского района Самарской области» на 2016-2021 годы</t>
  </si>
  <si>
    <t>61 0 00 00000</t>
  </si>
  <si>
    <t>Резервные фонды</t>
  </si>
  <si>
    <t>Резервные средства</t>
  </si>
  <si>
    <t>Другие общегосударственные вопросы</t>
  </si>
  <si>
    <t>07 0 00 00000</t>
  </si>
  <si>
    <t>08 0 00 00000</t>
  </si>
  <si>
    <t>Расходы на выплаты персоналу казенных учреждений</t>
  </si>
  <si>
    <t>09 0 00 00000</t>
  </si>
  <si>
    <t>Муниципальная программа «Информирование населения о деятельности органов местного самоуправления Кинель-Черкасского района Самарской области» на 2016-2021 годы</t>
  </si>
  <si>
    <t>12 0 00 00000</t>
  </si>
  <si>
    <t>Муниципальная программа «Развитие градостроительной деятельности и обеспечение реализации документов территориального планирования на территории Кинель-Черкасского района Самарской области» на 2017-2022 годы</t>
  </si>
  <si>
    <t>14 0 00 00000</t>
  </si>
  <si>
    <t>Мобилизационная подготовка экономики</t>
  </si>
  <si>
    <t>Муниципальная программа «Организация мобилизационной подготовки в Кинель-Черкасском районе Самарской области» на 2017-2022 годы</t>
  </si>
  <si>
    <t>20 0 00 00000</t>
  </si>
  <si>
    <t>Защита населения и территории от чрезвычайных ситуаций природного и техногенного характера, гражданская оборона</t>
  </si>
  <si>
    <t>31 0 00 00000</t>
  </si>
  <si>
    <t>Другие вопросы в области национальной безопасности и правоохранительной деятельности</t>
  </si>
  <si>
    <t>32 0 00 00000</t>
  </si>
  <si>
    <t>Муниципальная программа «Комплексные меры по профилактике правонарушений и преступлений на территории Кинель-Черкасского района Самарской области» на 2015-2020 годы</t>
  </si>
  <si>
    <t>33 0 00 00000</t>
  </si>
  <si>
    <t>Сельское хозяйство и рыболовство</t>
  </si>
  <si>
    <t>Муниципальная программа муниципального района Кинель-Черкасский Самарской области «Развитие сельского хозяйства и регулирования рынков сельскохозяйственной продукции, сырья и продовольствия на 2014-2020 годы»</t>
  </si>
  <si>
    <t>45 0 00 00000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</si>
  <si>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</si>
  <si>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Дорожное хозяйство (дорожные фонды)</t>
  </si>
  <si>
    <t>Муниципальная программа «Модернизация и развитие автомобильных дорог общего пользования местного значения муниципального района Кинель-Черкасский Самарской области» на 2014-2020 годы</t>
  </si>
  <si>
    <t>41 0 00 00000</t>
  </si>
  <si>
    <t>Муниципальная программа «Повышение безопасности дорожного движения в Кинель-Черкасском районе Самарской области» на 2015-2020 годы</t>
  </si>
  <si>
    <t>42 0 00 00000</t>
  </si>
  <si>
    <t>Связь и информатика</t>
  </si>
  <si>
    <t>Муниципальная программа «Информационная среда Кинель-Черкасского района Самарской области» на 2016-2021 годы</t>
  </si>
  <si>
    <t>44 0 00 00000</t>
  </si>
  <si>
    <t>Другие вопросы в области национальной экономики</t>
  </si>
  <si>
    <t>Муниципальная программа «Развитие малого и среднего предпринимательства на территории Кинель-Черкасского района Самарской области» на 2016-2021 годы</t>
  </si>
  <si>
    <t>43 0 00 00000</t>
  </si>
  <si>
    <t>Благоустройство</t>
  </si>
  <si>
    <t>15 0 00 00000</t>
  </si>
  <si>
    <t>Другие вопросы в области охраны окружающей среды</t>
  </si>
  <si>
    <t>Общее образование</t>
  </si>
  <si>
    <t>Муниципальная программа «Поэтапный переход на отпуск коммунальных услуг потребителям по приборам учета муниципального района Кинель-Черкасский Самарской области» на 2016-2021 годы</t>
  </si>
  <si>
    <t>72 0 00 00000</t>
  </si>
  <si>
    <t>Молодежная политика</t>
  </si>
  <si>
    <t>74 0 00 00000</t>
  </si>
  <si>
    <t>Премии и гранты</t>
  </si>
  <si>
    <t>Пенсионное обеспечение</t>
  </si>
  <si>
    <t>10 0 00 00000</t>
  </si>
  <si>
    <t>Публичные нормативные социальные выплаты гражданам</t>
  </si>
  <si>
    <t>Социальное обслуживание населения</t>
  </si>
  <si>
    <t>Непрограммные направления расходов бюджета района в сфере социальной политики</t>
  </si>
  <si>
    <t>99 2 00 00000</t>
  </si>
  <si>
    <t>Социальное обеспечение населения</t>
  </si>
  <si>
    <t>Социальные выплаты гражданам, кроме публичных нормативных социальных выплат</t>
  </si>
  <si>
    <t>Охрана семьи и детства</t>
  </si>
  <si>
    <t>Другие вопросы в области социальной политики</t>
  </si>
  <si>
    <t>Прочие межбюджетные трансферты общего характера</t>
  </si>
  <si>
    <t>Иные межбюджетные трансферты</t>
  </si>
  <si>
    <t>Комитет по управлению имуществом Кинель-Черкасского района</t>
  </si>
  <si>
    <t>03 0 00 00000</t>
  </si>
  <si>
    <t>Муниципальная программа «Обеспечение безбарьерной среды жизнедеятельности и социальной интеграции инвалидов в Кинель-Черкасском районе Самарской области» на 2016-2021 годы</t>
  </si>
  <si>
    <t>05 0 00 00000</t>
  </si>
  <si>
    <t>Субсидии автономным учреждениям</t>
  </si>
  <si>
    <t>Жилищное хозяйство</t>
  </si>
  <si>
    <t>Муниципальная программа «Развитие жилищного строительства на территории муниципального района Кинель-Черкасский Самарской области» до 2020 года</t>
  </si>
  <si>
    <t>51 0 00 00000</t>
  </si>
  <si>
    <t>Подпрограмма «Формирование муниципального жилищного фонда» до 2020 года</t>
  </si>
  <si>
    <t>51 2 00 00000</t>
  </si>
  <si>
    <t>Коммунальное хозяйство</t>
  </si>
  <si>
    <t>Муниципальная программа «Укрепление муниципальной материально-технической базы, переданной государственным бюджетным учреждениям, осуществляющим деятельность в сфере образования на территории муниципального района Кинель-Черкасский Самарской области» на 2016-2021 годы</t>
  </si>
  <si>
    <t>73 0 00 00000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</si>
  <si>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</si>
  <si>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Дополнительное образование детей</t>
  </si>
  <si>
    <t>81 0 00 00000</t>
  </si>
  <si>
    <t>Субсидии бюджетным учреждениям</t>
  </si>
  <si>
    <t>75 0 00 00000</t>
  </si>
  <si>
    <t>Другие вопросы в области образования</t>
  </si>
  <si>
    <t>Муниципальная программа «Обеспечение пожарной безопасности образовательных учреждений Кинель-Черкасского района Самарской области» на 2016-2021 годы</t>
  </si>
  <si>
    <t>71 0 00 00000</t>
  </si>
  <si>
    <t>Культура</t>
  </si>
  <si>
    <t>Другие вопросы в области культуры, кинематографии</t>
  </si>
  <si>
    <t>Муниципальная программа «Устойчивое развитие сельских территорий муниципального района Кинель-Черкасский Самарской области на 2014-2017 годы и на период до 2020 года»</t>
  </si>
  <si>
    <t>13 0 00 00000</t>
  </si>
  <si>
    <t>Подпрограмма «Молодой семье-доступное жильё» до 2020 года</t>
  </si>
  <si>
    <t>51 1 00 00000</t>
  </si>
  <si>
    <t>Подпрограмма «Выполнение государственных обязательств по обеспечению жильем отдельных категорий граждан, установленных законодательством» до 2020 года</t>
  </si>
  <si>
    <t>51 4 00 00000</t>
  </si>
  <si>
    <t>Бюджетные инвестиции</t>
  </si>
  <si>
    <t>74 0  00 00000</t>
  </si>
  <si>
    <t>Физическая культура</t>
  </si>
  <si>
    <t>Муниципальная программа «Комплексные меры по развитию физической культуры и спорта в Кинель-Черкасском районе Самарской области» на 2016-2021 годы</t>
  </si>
  <si>
    <t>11 0 00 00000</t>
  </si>
  <si>
    <t>Массовый спорт</t>
  </si>
  <si>
    <t>Управление финансов Кинель-Черкасского района</t>
  </si>
  <si>
    <t>06 0 00 00000</t>
  </si>
  <si>
    <t>Дотации на выравнивание бюджетной обеспеченности субъектов Российской Федерации и муниципальных образований</t>
  </si>
  <si>
    <t>Дотации</t>
  </si>
  <si>
    <t>ВСЕГО</t>
  </si>
  <si>
    <t xml:space="preserve">Приложение 4
к решению Собрания представителей
 Кинель-Черкасского района
     «О бюджете Кинель-Черкасского района
 Самарской области на 2018 год 
и на плановый период 2019 и 2020 годов»
</t>
  </si>
  <si>
    <t>Ведомственная структура расходов бюджета района на 2018 год</t>
  </si>
  <si>
    <t xml:space="preserve">Сумма на 2018 год, тыс.  рублей </t>
  </si>
  <si>
    <t>Муниципальная программа муниципального района Кинель-Черкасский Самарской области «Улучшение условий и охраны труда в муниципальном районе Кинель-Черкасский Самарской области» на 2018-2023 годы</t>
  </si>
  <si>
    <t>01</t>
  </si>
  <si>
    <t>03</t>
  </si>
  <si>
    <t>06</t>
  </si>
  <si>
    <t>02</t>
  </si>
  <si>
    <t>04</t>
  </si>
  <si>
    <t>09</t>
  </si>
  <si>
    <t>05</t>
  </si>
  <si>
    <t>07</t>
  </si>
  <si>
    <t>08</t>
  </si>
  <si>
    <t>Муниципальная программа муниципального района Кинель-Черкасский Самарской области «Улучшение условий и охраны труда в муниципальном районе Кинель-Черкасский Самарской области» на 2018-2019 годы</t>
  </si>
  <si>
    <t>Муниципальная программа «Благоустройство и содержание парковой и пешеходной зоны по ул. Красноармейская села Кинель-Черкассы Кинель-Черкасского района Самарской области» на 2018-2023 годы</t>
  </si>
  <si>
    <t>Муниципальная программа «Оптимизация и повышение качества предоставления государственных и муниципальных услуг, в том числе на базе многофункционального центра предоставления государственных и муниципальных услуг в муниципальном районе Кинель-Черкасский Самарской области» на 2018-2023 годы</t>
  </si>
  <si>
    <t>Муниципальная программа «Обеспечение эффективного функционирования вспомогательных служб деятельности муниципальных учреждений Кинель-Черкасского района Самарской области» на 2018-2023 годы</t>
  </si>
  <si>
    <t>Муниципальная программа «Защита населения и территорий от чрезвычайных ситуаций, обеспечение безопасности людей на водных объектах в Кинель-Черкасском районе Самарской области» на 2018-2023 годы</t>
  </si>
  <si>
    <t>Муниципальная программа «Профилактика терроризма и экстремизма на территории Кинель-Черкасского района Самарской области» на 2018-2023 годы</t>
  </si>
  <si>
    <t>Муниципальная программа «Развитие и досуг детей Кинель-Черкасского района Самарской области» на 2018-2023 годы</t>
  </si>
  <si>
    <t>Муниципальная программа «Социальная поддержка отдельных категорий граждан и обеспечение исполнения государственных полномочий органами местного самоуправления в сфере опеки и попечительства над несовершеннолетними и совершеннолетними гражданами, содействия и укрепления семьи в муниципальном районе Кинель-Черкасский Самарской области» на 2018-2023 годы</t>
  </si>
  <si>
    <t>Муниципальная программа «Повышение эффективности управления имуществом и распоряжения земельными участками Кинель-Черкасского района Самарской области» на 2018-2023 годы</t>
  </si>
  <si>
    <t>Муниципальная программа «Сохранение и развитие культуры Кинель-Черкасского района Самарской области» на 2018-2023 годы</t>
  </si>
  <si>
    <t>Муниципальная программа «Молодежь Кинель-Черкасского района Самарской области» на 2018-2023 годы</t>
  </si>
  <si>
    <t>Муниципальная программа «Модернизация и развитие автомобильных дорог общего пользования местного значения муниципального района Кинель-Черкасский Самарской области» на 2018-2023 годы</t>
  </si>
  <si>
    <t>Муниципальная программа «Управление муниципальными финансами и развитие межбюджетных отношений в муниципальном районе Кинель-Черкасский Самарской области» на 2018-2023 годы</t>
  </si>
  <si>
    <t>Муниципальная программа "Формирование современной городской среды муниципального района Кинель-Черкасский Самарской области на 2018-2022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</si>
</sst>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0"/>
  <sheetViews>
    <sheetView tabSelected="1" view="pageBreakPreview" topLeftCell="A220" zoomScale="60" zoomScaleNormal="100" workbookViewId="0">
      <selection activeCell="G166" sqref="G166"/>
    </sheetView>
  </sheetViews>
  <sheetFormatPr defaultRowHeight="14.4" x14ac:dyDescent="0.3"/>
  <cols>
    <col min="2" max="2" width="50.21875" customWidth="1"/>
    <col min="5" max="5" width="16.6640625" customWidth="1"/>
    <col min="7" max="7" width="14.77734375" customWidth="1"/>
    <col min="8" max="8" width="10.5546875" customWidth="1"/>
  </cols>
  <sheetData>
    <row r="1" spans="1:8" ht="101.4" customHeight="1" x14ac:dyDescent="0.3">
      <c r="E1" s="17" t="s">
        <v>124</v>
      </c>
      <c r="F1" s="17"/>
      <c r="G1" s="17"/>
      <c r="H1" s="17"/>
    </row>
    <row r="4" spans="1:8" ht="17.399999999999999" x14ac:dyDescent="0.3">
      <c r="A4" s="15" t="s">
        <v>125</v>
      </c>
      <c r="B4" s="16"/>
      <c r="C4" s="16"/>
      <c r="D4" s="16"/>
      <c r="E4" s="16"/>
      <c r="F4" s="16"/>
      <c r="G4" s="16"/>
      <c r="H4" s="16"/>
    </row>
    <row r="5" spans="1:8" ht="28.2" customHeight="1" x14ac:dyDescent="0.3">
      <c r="A5" s="18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18" t="s">
        <v>5</v>
      </c>
      <c r="G5" s="18" t="s">
        <v>126</v>
      </c>
      <c r="H5" s="18"/>
    </row>
    <row r="6" spans="1:8" ht="132" x14ac:dyDescent="0.3">
      <c r="A6" s="18"/>
      <c r="B6" s="18"/>
      <c r="C6" s="18"/>
      <c r="D6" s="18"/>
      <c r="E6" s="18"/>
      <c r="F6" s="18"/>
      <c r="G6" s="1" t="s">
        <v>6</v>
      </c>
      <c r="H6" s="2" t="s">
        <v>7</v>
      </c>
    </row>
    <row r="7" spans="1:8" x14ac:dyDescent="0.3">
      <c r="A7" s="3">
        <v>546</v>
      </c>
      <c r="B7" s="4" t="s">
        <v>8</v>
      </c>
      <c r="C7" s="3"/>
      <c r="D7" s="3"/>
      <c r="E7" s="3"/>
      <c r="F7" s="3"/>
      <c r="G7" s="5">
        <f>G8+G13</f>
        <v>2164.6</v>
      </c>
      <c r="H7" s="5">
        <f>H8+H13</f>
        <v>166.8</v>
      </c>
    </row>
    <row r="8" spans="1:8" ht="39.6" x14ac:dyDescent="0.3">
      <c r="A8" s="3"/>
      <c r="B8" s="6" t="s">
        <v>9</v>
      </c>
      <c r="C8" s="10" t="s">
        <v>128</v>
      </c>
      <c r="D8" s="10" t="s">
        <v>129</v>
      </c>
      <c r="E8" s="3"/>
      <c r="F8" s="3"/>
      <c r="G8" s="8">
        <f>G9</f>
        <v>1354.3</v>
      </c>
      <c r="H8" s="8">
        <f>H9</f>
        <v>0</v>
      </c>
    </row>
    <row r="9" spans="1:8" x14ac:dyDescent="0.3">
      <c r="A9" s="3"/>
      <c r="B9" s="6" t="s">
        <v>10</v>
      </c>
      <c r="C9" s="10" t="s">
        <v>128</v>
      </c>
      <c r="D9" s="10" t="s">
        <v>129</v>
      </c>
      <c r="E9" s="7" t="s">
        <v>11</v>
      </c>
      <c r="F9" s="3"/>
      <c r="G9" s="8">
        <f>G10</f>
        <v>1354.3</v>
      </c>
      <c r="H9" s="8">
        <f>H10</f>
        <v>0</v>
      </c>
    </row>
    <row r="10" spans="1:8" ht="92.4" x14ac:dyDescent="0.3">
      <c r="A10" s="7"/>
      <c r="B10" s="6" t="s">
        <v>12</v>
      </c>
      <c r="C10" s="10" t="s">
        <v>128</v>
      </c>
      <c r="D10" s="10" t="s">
        <v>129</v>
      </c>
      <c r="E10" s="7" t="s">
        <v>13</v>
      </c>
      <c r="F10" s="7"/>
      <c r="G10" s="8">
        <f>G11+G12</f>
        <v>1354.3</v>
      </c>
      <c r="H10" s="8">
        <f>H11+H12</f>
        <v>0</v>
      </c>
    </row>
    <row r="11" spans="1:8" ht="26.4" x14ac:dyDescent="0.3">
      <c r="A11" s="7"/>
      <c r="B11" s="6" t="s">
        <v>14</v>
      </c>
      <c r="C11" s="10" t="s">
        <v>128</v>
      </c>
      <c r="D11" s="10" t="s">
        <v>129</v>
      </c>
      <c r="E11" s="7" t="s">
        <v>13</v>
      </c>
      <c r="F11" s="7">
        <v>120</v>
      </c>
      <c r="G11" s="8">
        <v>1160.3</v>
      </c>
      <c r="H11" s="8"/>
    </row>
    <row r="12" spans="1:8" ht="26.4" x14ac:dyDescent="0.3">
      <c r="A12" s="7"/>
      <c r="B12" s="6" t="s">
        <v>15</v>
      </c>
      <c r="C12" s="10" t="s">
        <v>128</v>
      </c>
      <c r="D12" s="10" t="s">
        <v>129</v>
      </c>
      <c r="E12" s="7" t="s">
        <v>13</v>
      </c>
      <c r="F12" s="7">
        <v>240</v>
      </c>
      <c r="G12" s="8">
        <v>194</v>
      </c>
      <c r="H12" s="8"/>
    </row>
    <row r="13" spans="1:8" ht="39.6" x14ac:dyDescent="0.3">
      <c r="A13" s="7"/>
      <c r="B13" s="6" t="s">
        <v>16</v>
      </c>
      <c r="C13" s="10" t="s">
        <v>128</v>
      </c>
      <c r="D13" s="10" t="s">
        <v>130</v>
      </c>
      <c r="E13" s="7"/>
      <c r="F13" s="7"/>
      <c r="G13" s="8">
        <f>G14</f>
        <v>810.30000000000007</v>
      </c>
      <c r="H13" s="8">
        <f>H14</f>
        <v>166.8</v>
      </c>
    </row>
    <row r="14" spans="1:8" x14ac:dyDescent="0.3">
      <c r="A14" s="7"/>
      <c r="B14" s="6" t="s">
        <v>10</v>
      </c>
      <c r="C14" s="10" t="s">
        <v>128</v>
      </c>
      <c r="D14" s="10" t="s">
        <v>130</v>
      </c>
      <c r="E14" s="7" t="s">
        <v>11</v>
      </c>
      <c r="F14" s="7"/>
      <c r="G14" s="8">
        <f>G15</f>
        <v>810.30000000000007</v>
      </c>
      <c r="H14" s="8">
        <f>H15</f>
        <v>166.8</v>
      </c>
    </row>
    <row r="15" spans="1:8" ht="92.4" x14ac:dyDescent="0.3">
      <c r="A15" s="7"/>
      <c r="B15" s="6" t="s">
        <v>12</v>
      </c>
      <c r="C15" s="10" t="s">
        <v>128</v>
      </c>
      <c r="D15" s="10" t="s">
        <v>130</v>
      </c>
      <c r="E15" s="7" t="s">
        <v>13</v>
      </c>
      <c r="F15" s="7"/>
      <c r="G15" s="8">
        <f>G16+G17</f>
        <v>810.30000000000007</v>
      </c>
      <c r="H15" s="8">
        <f>H16+H17</f>
        <v>166.8</v>
      </c>
    </row>
    <row r="16" spans="1:8" ht="26.4" x14ac:dyDescent="0.3">
      <c r="A16" s="9"/>
      <c r="B16" s="6" t="s">
        <v>14</v>
      </c>
      <c r="C16" s="10" t="s">
        <v>128</v>
      </c>
      <c r="D16" s="10" t="s">
        <v>130</v>
      </c>
      <c r="E16" s="7" t="s">
        <v>13</v>
      </c>
      <c r="F16" s="7">
        <v>120</v>
      </c>
      <c r="G16" s="8">
        <v>740.1</v>
      </c>
      <c r="H16" s="8">
        <v>100</v>
      </c>
    </row>
    <row r="17" spans="1:8" ht="28.8" customHeight="1" x14ac:dyDescent="0.3">
      <c r="A17" s="9"/>
      <c r="B17" s="6" t="s">
        <v>15</v>
      </c>
      <c r="C17" s="10" t="s">
        <v>128</v>
      </c>
      <c r="D17" s="10" t="s">
        <v>130</v>
      </c>
      <c r="E17" s="7" t="s">
        <v>13</v>
      </c>
      <c r="F17" s="7">
        <v>240</v>
      </c>
      <c r="G17" s="8">
        <v>70.2</v>
      </c>
      <c r="H17" s="8">
        <v>66.8</v>
      </c>
    </row>
    <row r="18" spans="1:8" x14ac:dyDescent="0.3">
      <c r="A18" s="3">
        <v>547</v>
      </c>
      <c r="B18" s="4" t="s">
        <v>17</v>
      </c>
      <c r="C18" s="10"/>
      <c r="D18" s="10"/>
      <c r="E18" s="3"/>
      <c r="F18" s="3"/>
      <c r="G18" s="5">
        <f>G19+G22+G36+G40+G66+G69+G76+G81+G87+G92+G95+G98+G103+G106+G109+G113+G116+G124+G128+G131+G135</f>
        <v>134352.40000000002</v>
      </c>
      <c r="H18" s="5">
        <f>H19+H22+H36+H40+H66+H69+H76+H81+H87+H92+H95+H98+H103+H106+H109+H113+H116+H124+H128+H131+H135</f>
        <v>16841.199999999997</v>
      </c>
    </row>
    <row r="19" spans="1:8" ht="26.4" x14ac:dyDescent="0.3">
      <c r="A19" s="9"/>
      <c r="B19" s="6" t="s">
        <v>18</v>
      </c>
      <c r="C19" s="10" t="s">
        <v>128</v>
      </c>
      <c r="D19" s="10" t="s">
        <v>131</v>
      </c>
      <c r="E19" s="7"/>
      <c r="F19" s="7"/>
      <c r="G19" s="8">
        <f>G20</f>
        <v>2183.4</v>
      </c>
      <c r="H19" s="8">
        <f>H20</f>
        <v>0</v>
      </c>
    </row>
    <row r="20" spans="1:8" ht="39.6" x14ac:dyDescent="0.3">
      <c r="A20" s="9"/>
      <c r="B20" s="6" t="s">
        <v>19</v>
      </c>
      <c r="C20" s="10" t="s">
        <v>128</v>
      </c>
      <c r="D20" s="10" t="s">
        <v>131</v>
      </c>
      <c r="E20" s="7" t="s">
        <v>20</v>
      </c>
      <c r="F20" s="7"/>
      <c r="G20" s="8">
        <f>G21</f>
        <v>2183.4</v>
      </c>
      <c r="H20" s="8">
        <f>H21</f>
        <v>0</v>
      </c>
    </row>
    <row r="21" spans="1:8" ht="26.4" x14ac:dyDescent="0.3">
      <c r="A21" s="9"/>
      <c r="B21" s="6" t="s">
        <v>14</v>
      </c>
      <c r="C21" s="10" t="s">
        <v>128</v>
      </c>
      <c r="D21" s="10" t="s">
        <v>131</v>
      </c>
      <c r="E21" s="7" t="s">
        <v>20</v>
      </c>
      <c r="F21" s="7">
        <v>120</v>
      </c>
      <c r="G21" s="8">
        <v>2183.4</v>
      </c>
      <c r="H21" s="8"/>
    </row>
    <row r="22" spans="1:8" ht="39.6" x14ac:dyDescent="0.3">
      <c r="A22" s="9"/>
      <c r="B22" s="6" t="s">
        <v>21</v>
      </c>
      <c r="C22" s="10" t="s">
        <v>128</v>
      </c>
      <c r="D22" s="10" t="s">
        <v>132</v>
      </c>
      <c r="E22" s="7"/>
      <c r="F22" s="7"/>
      <c r="G22" s="8">
        <f>G23+G26+G30+G33</f>
        <v>30053.200000000004</v>
      </c>
      <c r="H22" s="8">
        <f>H23+H26+H30+H33</f>
        <v>3480.4999999999995</v>
      </c>
    </row>
    <row r="23" spans="1:8" ht="52.8" x14ac:dyDescent="0.3">
      <c r="A23" s="9"/>
      <c r="B23" s="6" t="s">
        <v>22</v>
      </c>
      <c r="C23" s="10" t="s">
        <v>128</v>
      </c>
      <c r="D23" s="10" t="s">
        <v>132</v>
      </c>
      <c r="E23" s="7" t="s">
        <v>23</v>
      </c>
      <c r="F23" s="7"/>
      <c r="G23" s="8">
        <f>G24+G25</f>
        <v>2422.6999999999998</v>
      </c>
      <c r="H23" s="8">
        <f>H24+H25</f>
        <v>44.3</v>
      </c>
    </row>
    <row r="24" spans="1:8" ht="26.4" x14ac:dyDescent="0.3">
      <c r="A24" s="9"/>
      <c r="B24" s="6" t="s">
        <v>14</v>
      </c>
      <c r="C24" s="10" t="s">
        <v>128</v>
      </c>
      <c r="D24" s="10" t="s">
        <v>132</v>
      </c>
      <c r="E24" s="7" t="s">
        <v>23</v>
      </c>
      <c r="F24" s="7">
        <v>120</v>
      </c>
      <c r="G24" s="8">
        <v>2318.1999999999998</v>
      </c>
      <c r="H24" s="5"/>
    </row>
    <row r="25" spans="1:8" ht="26.4" x14ac:dyDescent="0.3">
      <c r="A25" s="9"/>
      <c r="B25" s="6" t="s">
        <v>15</v>
      </c>
      <c r="C25" s="10" t="s">
        <v>128</v>
      </c>
      <c r="D25" s="10" t="s">
        <v>132</v>
      </c>
      <c r="E25" s="7" t="s">
        <v>23</v>
      </c>
      <c r="F25" s="7">
        <v>240</v>
      </c>
      <c r="G25" s="8">
        <v>104.5</v>
      </c>
      <c r="H25" s="8">
        <v>44.3</v>
      </c>
    </row>
    <row r="26" spans="1:8" ht="39.6" x14ac:dyDescent="0.3">
      <c r="A26" s="9"/>
      <c r="B26" s="6" t="s">
        <v>19</v>
      </c>
      <c r="C26" s="10" t="s">
        <v>128</v>
      </c>
      <c r="D26" s="10" t="s">
        <v>132</v>
      </c>
      <c r="E26" s="7" t="s">
        <v>20</v>
      </c>
      <c r="F26" s="7"/>
      <c r="G26" s="8">
        <f>G27+G28+G29</f>
        <v>26732.100000000002</v>
      </c>
      <c r="H26" s="8">
        <f>H27+H28+H29</f>
        <v>2699.7999999999997</v>
      </c>
    </row>
    <row r="27" spans="1:8" ht="26.4" x14ac:dyDescent="0.3">
      <c r="A27" s="9"/>
      <c r="B27" s="6" t="s">
        <v>14</v>
      </c>
      <c r="C27" s="10" t="s">
        <v>128</v>
      </c>
      <c r="D27" s="10" t="s">
        <v>132</v>
      </c>
      <c r="E27" s="7" t="s">
        <v>20</v>
      </c>
      <c r="F27" s="7">
        <v>120</v>
      </c>
      <c r="G27" s="8">
        <v>23718.9</v>
      </c>
      <c r="H27" s="8">
        <v>2065.1999999999998</v>
      </c>
    </row>
    <row r="28" spans="1:8" ht="26.4" x14ac:dyDescent="0.3">
      <c r="A28" s="9"/>
      <c r="B28" s="6" t="s">
        <v>15</v>
      </c>
      <c r="C28" s="10" t="s">
        <v>128</v>
      </c>
      <c r="D28" s="10" t="s">
        <v>132</v>
      </c>
      <c r="E28" s="7" t="s">
        <v>20</v>
      </c>
      <c r="F28" s="7">
        <v>240</v>
      </c>
      <c r="G28" s="8">
        <v>2906.8</v>
      </c>
      <c r="H28" s="8">
        <v>634.6</v>
      </c>
    </row>
    <row r="29" spans="1:8" x14ac:dyDescent="0.3">
      <c r="A29" s="9"/>
      <c r="B29" s="6" t="s">
        <v>24</v>
      </c>
      <c r="C29" s="10" t="s">
        <v>128</v>
      </c>
      <c r="D29" s="10" t="s">
        <v>132</v>
      </c>
      <c r="E29" s="7" t="s">
        <v>20</v>
      </c>
      <c r="F29" s="7">
        <v>850</v>
      </c>
      <c r="G29" s="8">
        <v>106.4</v>
      </c>
      <c r="H29" s="5">
        <v>0</v>
      </c>
    </row>
    <row r="30" spans="1:8" ht="52.8" x14ac:dyDescent="0.3">
      <c r="A30" s="9"/>
      <c r="B30" s="6" t="s">
        <v>127</v>
      </c>
      <c r="C30" s="10" t="s">
        <v>128</v>
      </c>
      <c r="D30" s="10" t="s">
        <v>132</v>
      </c>
      <c r="E30" s="7" t="s">
        <v>25</v>
      </c>
      <c r="F30" s="7"/>
      <c r="G30" s="8">
        <f>G31+G32</f>
        <v>467.9</v>
      </c>
      <c r="H30" s="8">
        <f>H31+H32</f>
        <v>402.7</v>
      </c>
    </row>
    <row r="31" spans="1:8" ht="26.4" x14ac:dyDescent="0.3">
      <c r="A31" s="9"/>
      <c r="B31" s="6" t="s">
        <v>14</v>
      </c>
      <c r="C31" s="10" t="s">
        <v>128</v>
      </c>
      <c r="D31" s="10" t="s">
        <v>132</v>
      </c>
      <c r="E31" s="7" t="s">
        <v>25</v>
      </c>
      <c r="F31" s="7">
        <v>120</v>
      </c>
      <c r="G31" s="8">
        <v>402.7</v>
      </c>
      <c r="H31" s="8">
        <v>402.7</v>
      </c>
    </row>
    <row r="32" spans="1:8" ht="26.4" x14ac:dyDescent="0.3">
      <c r="A32" s="9"/>
      <c r="B32" s="6" t="s">
        <v>15</v>
      </c>
      <c r="C32" s="10" t="s">
        <v>128</v>
      </c>
      <c r="D32" s="10" t="s">
        <v>132</v>
      </c>
      <c r="E32" s="7" t="s">
        <v>25</v>
      </c>
      <c r="F32" s="7">
        <v>240</v>
      </c>
      <c r="G32" s="8">
        <v>65.2</v>
      </c>
      <c r="H32" s="8"/>
    </row>
    <row r="33" spans="1:8" ht="39.6" x14ac:dyDescent="0.3">
      <c r="A33" s="9"/>
      <c r="B33" s="6" t="s">
        <v>26</v>
      </c>
      <c r="C33" s="10" t="s">
        <v>128</v>
      </c>
      <c r="D33" s="10" t="s">
        <v>132</v>
      </c>
      <c r="E33" s="7" t="s">
        <v>27</v>
      </c>
      <c r="F33" s="7"/>
      <c r="G33" s="8">
        <f>G34+G35</f>
        <v>430.5</v>
      </c>
      <c r="H33" s="8">
        <f>H34+H35</f>
        <v>333.7</v>
      </c>
    </row>
    <row r="34" spans="1:8" ht="26.4" x14ac:dyDescent="0.3">
      <c r="A34" s="9"/>
      <c r="B34" s="6" t="s">
        <v>14</v>
      </c>
      <c r="C34" s="10" t="s">
        <v>128</v>
      </c>
      <c r="D34" s="10" t="s">
        <v>132</v>
      </c>
      <c r="E34" s="7" t="s">
        <v>27</v>
      </c>
      <c r="F34" s="7">
        <v>120</v>
      </c>
      <c r="G34" s="8">
        <v>368.8</v>
      </c>
      <c r="H34" s="8">
        <v>333.7</v>
      </c>
    </row>
    <row r="35" spans="1:8" ht="26.4" x14ac:dyDescent="0.3">
      <c r="A35" s="9"/>
      <c r="B35" s="6" t="s">
        <v>15</v>
      </c>
      <c r="C35" s="10" t="s">
        <v>128</v>
      </c>
      <c r="D35" s="10" t="s">
        <v>132</v>
      </c>
      <c r="E35" s="7" t="s">
        <v>27</v>
      </c>
      <c r="F35" s="7">
        <v>240</v>
      </c>
      <c r="G35" s="8">
        <v>61.7</v>
      </c>
      <c r="H35" s="8"/>
    </row>
    <row r="36" spans="1:8" x14ac:dyDescent="0.3">
      <c r="A36" s="9"/>
      <c r="B36" s="6" t="s">
        <v>28</v>
      </c>
      <c r="C36" s="10" t="s">
        <v>128</v>
      </c>
      <c r="D36" s="10">
        <v>11</v>
      </c>
      <c r="E36" s="7"/>
      <c r="F36" s="7"/>
      <c r="G36" s="8">
        <f t="shared" ref="G36:H38" si="0">G37</f>
        <v>1000</v>
      </c>
      <c r="H36" s="8">
        <f t="shared" si="0"/>
        <v>0</v>
      </c>
    </row>
    <row r="37" spans="1:8" x14ac:dyDescent="0.3">
      <c r="A37" s="9"/>
      <c r="B37" s="6" t="s">
        <v>10</v>
      </c>
      <c r="C37" s="10" t="s">
        <v>128</v>
      </c>
      <c r="D37" s="10">
        <v>11</v>
      </c>
      <c r="E37" s="7" t="s">
        <v>11</v>
      </c>
      <c r="F37" s="7"/>
      <c r="G37" s="8">
        <f t="shared" si="0"/>
        <v>1000</v>
      </c>
      <c r="H37" s="8">
        <f t="shared" si="0"/>
        <v>0</v>
      </c>
    </row>
    <row r="38" spans="1:8" ht="92.4" x14ac:dyDescent="0.3">
      <c r="A38" s="9"/>
      <c r="B38" s="6" t="s">
        <v>12</v>
      </c>
      <c r="C38" s="10" t="s">
        <v>128</v>
      </c>
      <c r="D38" s="10">
        <v>11</v>
      </c>
      <c r="E38" s="7" t="s">
        <v>13</v>
      </c>
      <c r="F38" s="7"/>
      <c r="G38" s="8">
        <f t="shared" si="0"/>
        <v>1000</v>
      </c>
      <c r="H38" s="8">
        <f t="shared" si="0"/>
        <v>0</v>
      </c>
    </row>
    <row r="39" spans="1:8" x14ac:dyDescent="0.3">
      <c r="A39" s="9"/>
      <c r="B39" s="6" t="s">
        <v>29</v>
      </c>
      <c r="C39" s="10" t="s">
        <v>128</v>
      </c>
      <c r="D39" s="10">
        <v>11</v>
      </c>
      <c r="E39" s="7" t="s">
        <v>13</v>
      </c>
      <c r="F39" s="7">
        <v>870</v>
      </c>
      <c r="G39" s="8">
        <v>1000</v>
      </c>
      <c r="H39" s="8"/>
    </row>
    <row r="40" spans="1:8" x14ac:dyDescent="0.3">
      <c r="A40" s="9"/>
      <c r="B40" s="6" t="s">
        <v>30</v>
      </c>
      <c r="C40" s="10" t="s">
        <v>128</v>
      </c>
      <c r="D40" s="10">
        <v>13</v>
      </c>
      <c r="E40" s="7"/>
      <c r="F40" s="7"/>
      <c r="G40" s="8">
        <f>G41+G43+G45+G47+G51+G55+G57+G61</f>
        <v>69459.200000000012</v>
      </c>
      <c r="H40" s="8">
        <f>H41+H43+H45+H47+H51+H55+H57+H61</f>
        <v>1662.1</v>
      </c>
    </row>
    <row r="41" spans="1:8" ht="42" customHeight="1" x14ac:dyDescent="0.3">
      <c r="A41" s="9"/>
      <c r="B41" s="6" t="s">
        <v>19</v>
      </c>
      <c r="C41" s="10" t="s">
        <v>128</v>
      </c>
      <c r="D41" s="10">
        <v>13</v>
      </c>
      <c r="E41" s="7" t="s">
        <v>20</v>
      </c>
      <c r="F41" s="7"/>
      <c r="G41" s="8">
        <f>G42</f>
        <v>590</v>
      </c>
      <c r="H41" s="8">
        <f>H42</f>
        <v>0</v>
      </c>
    </row>
    <row r="42" spans="1:8" ht="29.4" customHeight="1" x14ac:dyDescent="0.3">
      <c r="A42" s="9"/>
      <c r="B42" s="6" t="s">
        <v>15</v>
      </c>
      <c r="C42" s="10" t="s">
        <v>128</v>
      </c>
      <c r="D42" s="10">
        <v>13</v>
      </c>
      <c r="E42" s="7" t="s">
        <v>20</v>
      </c>
      <c r="F42" s="7">
        <v>240</v>
      </c>
      <c r="G42" s="8">
        <v>590</v>
      </c>
      <c r="H42" s="8"/>
    </row>
    <row r="43" spans="1:8" ht="55.2" customHeight="1" x14ac:dyDescent="0.3">
      <c r="A43" s="9"/>
      <c r="B43" s="6" t="s">
        <v>127</v>
      </c>
      <c r="C43" s="10" t="s">
        <v>128</v>
      </c>
      <c r="D43" s="10">
        <v>13</v>
      </c>
      <c r="E43" s="7" t="s">
        <v>25</v>
      </c>
      <c r="F43" s="7"/>
      <c r="G43" s="8">
        <f>G44</f>
        <v>141</v>
      </c>
      <c r="H43" s="8">
        <f>H44</f>
        <v>0</v>
      </c>
    </row>
    <row r="44" spans="1:8" ht="26.4" x14ac:dyDescent="0.3">
      <c r="A44" s="9"/>
      <c r="B44" s="6" t="s">
        <v>15</v>
      </c>
      <c r="C44" s="10" t="s">
        <v>128</v>
      </c>
      <c r="D44" s="10">
        <v>13</v>
      </c>
      <c r="E44" s="7" t="s">
        <v>25</v>
      </c>
      <c r="F44" s="7">
        <v>240</v>
      </c>
      <c r="G44" s="8">
        <v>141</v>
      </c>
      <c r="H44" s="8"/>
    </row>
    <row r="45" spans="1:8" ht="52.8" x14ac:dyDescent="0.3">
      <c r="A45" s="9"/>
      <c r="B45" s="6" t="s">
        <v>138</v>
      </c>
      <c r="C45" s="10" t="s">
        <v>128</v>
      </c>
      <c r="D45" s="10">
        <v>13</v>
      </c>
      <c r="E45" s="7" t="s">
        <v>31</v>
      </c>
      <c r="F45" s="7"/>
      <c r="G45" s="8">
        <f>G46</f>
        <v>1380.1</v>
      </c>
      <c r="H45" s="8">
        <f>H46</f>
        <v>0</v>
      </c>
    </row>
    <row r="46" spans="1:8" ht="26.4" x14ac:dyDescent="0.3">
      <c r="A46" s="9"/>
      <c r="B46" s="6" t="s">
        <v>15</v>
      </c>
      <c r="C46" s="10" t="s">
        <v>128</v>
      </c>
      <c r="D46" s="10">
        <v>13</v>
      </c>
      <c r="E46" s="7" t="s">
        <v>31</v>
      </c>
      <c r="F46" s="7">
        <v>240</v>
      </c>
      <c r="G46" s="8">
        <v>1380.1</v>
      </c>
      <c r="H46" s="8"/>
    </row>
    <row r="47" spans="1:8" ht="79.2" x14ac:dyDescent="0.3">
      <c r="A47" s="9"/>
      <c r="B47" s="6" t="s">
        <v>139</v>
      </c>
      <c r="C47" s="10" t="s">
        <v>128</v>
      </c>
      <c r="D47" s="10">
        <v>13</v>
      </c>
      <c r="E47" s="7" t="s">
        <v>32</v>
      </c>
      <c r="F47" s="7"/>
      <c r="G47" s="8">
        <f>G48+G49+G50</f>
        <v>7696.6</v>
      </c>
      <c r="H47" s="8">
        <f>H48+H49+H50</f>
        <v>0</v>
      </c>
    </row>
    <row r="48" spans="1:8" x14ac:dyDescent="0.3">
      <c r="A48" s="9"/>
      <c r="B48" s="6" t="s">
        <v>33</v>
      </c>
      <c r="C48" s="10" t="s">
        <v>128</v>
      </c>
      <c r="D48" s="10">
        <v>13</v>
      </c>
      <c r="E48" s="7" t="s">
        <v>32</v>
      </c>
      <c r="F48" s="7">
        <v>110</v>
      </c>
      <c r="G48" s="8">
        <v>6776.4</v>
      </c>
      <c r="H48" s="5"/>
    </row>
    <row r="49" spans="1:8" ht="26.4" x14ac:dyDescent="0.3">
      <c r="A49" s="9"/>
      <c r="B49" s="6" t="s">
        <v>15</v>
      </c>
      <c r="C49" s="10" t="s">
        <v>128</v>
      </c>
      <c r="D49" s="10">
        <v>13</v>
      </c>
      <c r="E49" s="7" t="s">
        <v>32</v>
      </c>
      <c r="F49" s="7">
        <v>240</v>
      </c>
      <c r="G49" s="8">
        <v>917.6</v>
      </c>
      <c r="H49" s="8"/>
    </row>
    <row r="50" spans="1:8" x14ac:dyDescent="0.3">
      <c r="A50" s="9"/>
      <c r="B50" s="6" t="s">
        <v>24</v>
      </c>
      <c r="C50" s="10" t="s">
        <v>128</v>
      </c>
      <c r="D50" s="10">
        <v>13</v>
      </c>
      <c r="E50" s="7" t="s">
        <v>32</v>
      </c>
      <c r="F50" s="7">
        <v>850</v>
      </c>
      <c r="G50" s="8">
        <v>2.6</v>
      </c>
      <c r="H50" s="5"/>
    </row>
    <row r="51" spans="1:8" ht="52.8" x14ac:dyDescent="0.3">
      <c r="A51" s="9"/>
      <c r="B51" s="6" t="s">
        <v>140</v>
      </c>
      <c r="C51" s="10" t="s">
        <v>128</v>
      </c>
      <c r="D51" s="10">
        <v>13</v>
      </c>
      <c r="E51" s="7" t="s">
        <v>34</v>
      </c>
      <c r="F51" s="7"/>
      <c r="G51" s="8">
        <f>G52+G53+G54</f>
        <v>52569.4</v>
      </c>
      <c r="H51" s="8">
        <f>H52+H53+H54</f>
        <v>1662.1</v>
      </c>
    </row>
    <row r="52" spans="1:8" x14ac:dyDescent="0.3">
      <c r="A52" s="9"/>
      <c r="B52" s="6" t="s">
        <v>33</v>
      </c>
      <c r="C52" s="10" t="s">
        <v>128</v>
      </c>
      <c r="D52" s="10">
        <v>13</v>
      </c>
      <c r="E52" s="7" t="s">
        <v>34</v>
      </c>
      <c r="F52" s="7">
        <v>110</v>
      </c>
      <c r="G52" s="8">
        <v>34215.599999999999</v>
      </c>
      <c r="H52" s="8">
        <v>1662.1</v>
      </c>
    </row>
    <row r="53" spans="1:8" ht="26.4" x14ac:dyDescent="0.3">
      <c r="A53" s="9"/>
      <c r="B53" s="6" t="s">
        <v>15</v>
      </c>
      <c r="C53" s="10" t="s">
        <v>128</v>
      </c>
      <c r="D53" s="10">
        <v>13</v>
      </c>
      <c r="E53" s="7" t="s">
        <v>34</v>
      </c>
      <c r="F53" s="7">
        <v>240</v>
      </c>
      <c r="G53" s="8">
        <v>17270.900000000001</v>
      </c>
      <c r="H53" s="5"/>
    </row>
    <row r="54" spans="1:8" x14ac:dyDescent="0.3">
      <c r="A54" s="9"/>
      <c r="B54" s="6" t="s">
        <v>24</v>
      </c>
      <c r="C54" s="10" t="s">
        <v>128</v>
      </c>
      <c r="D54" s="10">
        <v>13</v>
      </c>
      <c r="E54" s="7" t="s">
        <v>34</v>
      </c>
      <c r="F54" s="7">
        <v>850</v>
      </c>
      <c r="G54" s="8">
        <v>1082.9000000000001</v>
      </c>
      <c r="H54" s="5"/>
    </row>
    <row r="55" spans="1:8" ht="39.6" x14ac:dyDescent="0.3">
      <c r="A55" s="9"/>
      <c r="B55" s="6" t="s">
        <v>35</v>
      </c>
      <c r="C55" s="10" t="s">
        <v>128</v>
      </c>
      <c r="D55" s="10">
        <v>13</v>
      </c>
      <c r="E55" s="7" t="s">
        <v>36</v>
      </c>
      <c r="F55" s="7"/>
      <c r="G55" s="8">
        <f>G56</f>
        <v>3459.5</v>
      </c>
      <c r="H55" s="8">
        <f>H56</f>
        <v>0</v>
      </c>
    </row>
    <row r="56" spans="1:8" ht="26.4" x14ac:dyDescent="0.3">
      <c r="A56" s="9"/>
      <c r="B56" s="6" t="s">
        <v>15</v>
      </c>
      <c r="C56" s="10" t="s">
        <v>128</v>
      </c>
      <c r="D56" s="10">
        <v>13</v>
      </c>
      <c r="E56" s="7" t="s">
        <v>36</v>
      </c>
      <c r="F56" s="7">
        <v>240</v>
      </c>
      <c r="G56" s="8">
        <v>3459.5</v>
      </c>
      <c r="H56" s="5"/>
    </row>
    <row r="57" spans="1:8" ht="52.8" x14ac:dyDescent="0.3">
      <c r="A57" s="9"/>
      <c r="B57" s="6" t="s">
        <v>37</v>
      </c>
      <c r="C57" s="10" t="s">
        <v>128</v>
      </c>
      <c r="D57" s="10">
        <v>13</v>
      </c>
      <c r="E57" s="7" t="s">
        <v>38</v>
      </c>
      <c r="F57" s="7"/>
      <c r="G57" s="8">
        <f>G58+G59+G60</f>
        <v>3622.6</v>
      </c>
      <c r="H57" s="8">
        <f>H58+H59+H60</f>
        <v>0</v>
      </c>
    </row>
    <row r="58" spans="1:8" x14ac:dyDescent="0.3">
      <c r="A58" s="9"/>
      <c r="B58" s="6" t="s">
        <v>33</v>
      </c>
      <c r="C58" s="10" t="s">
        <v>128</v>
      </c>
      <c r="D58" s="10">
        <v>13</v>
      </c>
      <c r="E58" s="7" t="s">
        <v>38</v>
      </c>
      <c r="F58" s="7">
        <v>110</v>
      </c>
      <c r="G58" s="8">
        <v>3399.2</v>
      </c>
      <c r="H58" s="5"/>
    </row>
    <row r="59" spans="1:8" ht="25.8" customHeight="1" x14ac:dyDescent="0.3">
      <c r="A59" s="9"/>
      <c r="B59" s="6" t="s">
        <v>15</v>
      </c>
      <c r="C59" s="10" t="s">
        <v>128</v>
      </c>
      <c r="D59" s="10">
        <v>13</v>
      </c>
      <c r="E59" s="7" t="s">
        <v>38</v>
      </c>
      <c r="F59" s="7">
        <v>240</v>
      </c>
      <c r="G59" s="8">
        <v>173.4</v>
      </c>
      <c r="H59" s="5"/>
    </row>
    <row r="60" spans="1:8" ht="13.2" customHeight="1" x14ac:dyDescent="0.3">
      <c r="A60" s="9"/>
      <c r="B60" s="6" t="s">
        <v>24</v>
      </c>
      <c r="C60" s="10" t="s">
        <v>128</v>
      </c>
      <c r="D60" s="10">
        <v>13</v>
      </c>
      <c r="E60" s="7" t="s">
        <v>38</v>
      </c>
      <c r="F60" s="7">
        <v>850</v>
      </c>
      <c r="G60" s="8">
        <v>50</v>
      </c>
      <c r="H60" s="5"/>
    </row>
    <row r="61" spans="1:8" hidden="1" x14ac:dyDescent="0.3">
      <c r="A61" s="9"/>
      <c r="B61" s="6" t="s">
        <v>10</v>
      </c>
      <c r="C61" s="10" t="s">
        <v>128</v>
      </c>
      <c r="D61" s="10">
        <v>13</v>
      </c>
      <c r="E61" s="7" t="s">
        <v>11</v>
      </c>
      <c r="F61" s="7"/>
      <c r="G61" s="8">
        <f>G62</f>
        <v>0</v>
      </c>
      <c r="H61" s="8">
        <f>H62</f>
        <v>0</v>
      </c>
    </row>
    <row r="62" spans="1:8" ht="83.4" hidden="1" customHeight="1" x14ac:dyDescent="0.3">
      <c r="A62" s="9"/>
      <c r="B62" s="6" t="s">
        <v>12</v>
      </c>
      <c r="C62" s="10" t="s">
        <v>128</v>
      </c>
      <c r="D62" s="10">
        <v>13</v>
      </c>
      <c r="E62" s="7" t="s">
        <v>13</v>
      </c>
      <c r="F62" s="7"/>
      <c r="G62" s="8">
        <f>G63+G64+G65</f>
        <v>0</v>
      </c>
      <c r="H62" s="8">
        <f>H63+H64+H65</f>
        <v>0</v>
      </c>
    </row>
    <row r="63" spans="1:8" hidden="1" x14ac:dyDescent="0.3">
      <c r="A63" s="9"/>
      <c r="B63" s="6" t="s">
        <v>33</v>
      </c>
      <c r="C63" s="10" t="s">
        <v>128</v>
      </c>
      <c r="D63" s="10">
        <v>13</v>
      </c>
      <c r="E63" s="7" t="s">
        <v>13</v>
      </c>
      <c r="F63" s="7">
        <v>110</v>
      </c>
      <c r="G63" s="8"/>
      <c r="H63" s="8"/>
    </row>
    <row r="64" spans="1:8" ht="26.4" hidden="1" x14ac:dyDescent="0.3">
      <c r="A64" s="9"/>
      <c r="B64" s="6" t="s">
        <v>15</v>
      </c>
      <c r="C64" s="10" t="s">
        <v>128</v>
      </c>
      <c r="D64" s="10">
        <v>13</v>
      </c>
      <c r="E64" s="7" t="s">
        <v>13</v>
      </c>
      <c r="F64" s="7">
        <v>240</v>
      </c>
      <c r="G64" s="8"/>
      <c r="H64" s="8"/>
    </row>
    <row r="65" spans="1:8" hidden="1" x14ac:dyDescent="0.3">
      <c r="A65" s="9"/>
      <c r="B65" s="6" t="s">
        <v>24</v>
      </c>
      <c r="C65" s="10" t="s">
        <v>128</v>
      </c>
      <c r="D65" s="10">
        <v>13</v>
      </c>
      <c r="E65" s="7" t="s">
        <v>13</v>
      </c>
      <c r="F65" s="7">
        <v>850</v>
      </c>
      <c r="G65" s="8"/>
      <c r="H65" s="8"/>
    </row>
    <row r="66" spans="1:8" x14ac:dyDescent="0.3">
      <c r="A66" s="9"/>
      <c r="B66" s="6" t="s">
        <v>39</v>
      </c>
      <c r="C66" s="10" t="s">
        <v>131</v>
      </c>
      <c r="D66" s="10" t="s">
        <v>132</v>
      </c>
      <c r="E66" s="7"/>
      <c r="F66" s="7"/>
      <c r="G66" s="8">
        <f>G67</f>
        <v>110</v>
      </c>
      <c r="H66" s="8">
        <f>H67</f>
        <v>0</v>
      </c>
    </row>
    <row r="67" spans="1:8" ht="39.6" x14ac:dyDescent="0.3">
      <c r="A67" s="9"/>
      <c r="B67" s="6" t="s">
        <v>40</v>
      </c>
      <c r="C67" s="10" t="s">
        <v>131</v>
      </c>
      <c r="D67" s="10" t="s">
        <v>132</v>
      </c>
      <c r="E67" s="7" t="s">
        <v>41</v>
      </c>
      <c r="F67" s="7"/>
      <c r="G67" s="8">
        <f>G68</f>
        <v>110</v>
      </c>
      <c r="H67" s="8">
        <f>H68</f>
        <v>0</v>
      </c>
    </row>
    <row r="68" spans="1:8" ht="26.4" x14ac:dyDescent="0.3">
      <c r="A68" s="9"/>
      <c r="B68" s="6" t="s">
        <v>15</v>
      </c>
      <c r="C68" s="10" t="s">
        <v>131</v>
      </c>
      <c r="D68" s="10" t="s">
        <v>132</v>
      </c>
      <c r="E68" s="7" t="s">
        <v>41</v>
      </c>
      <c r="F68" s="7">
        <v>240</v>
      </c>
      <c r="G68" s="8">
        <v>110</v>
      </c>
      <c r="H68" s="8"/>
    </row>
    <row r="69" spans="1:8" ht="26.4" x14ac:dyDescent="0.3">
      <c r="A69" s="9"/>
      <c r="B69" s="6" t="s">
        <v>42</v>
      </c>
      <c r="C69" s="10" t="s">
        <v>129</v>
      </c>
      <c r="D69" s="10" t="s">
        <v>133</v>
      </c>
      <c r="E69" s="7"/>
      <c r="F69" s="7"/>
      <c r="G69" s="8">
        <f>SUM(G70,G72)</f>
        <v>2124.8000000000002</v>
      </c>
      <c r="H69" s="8">
        <f>SUM(H70,H72)</f>
        <v>0</v>
      </c>
    </row>
    <row r="70" spans="1:8" ht="52.8" x14ac:dyDescent="0.3">
      <c r="A70" s="9"/>
      <c r="B70" s="12" t="s">
        <v>127</v>
      </c>
      <c r="C70" s="10" t="s">
        <v>129</v>
      </c>
      <c r="D70" s="10" t="s">
        <v>133</v>
      </c>
      <c r="E70" s="13" t="s">
        <v>25</v>
      </c>
      <c r="F70" s="13"/>
      <c r="G70" s="8">
        <f>SUM(G71)</f>
        <v>3</v>
      </c>
      <c r="H70" s="8">
        <f>SUM(H71)</f>
        <v>0</v>
      </c>
    </row>
    <row r="71" spans="1:8" ht="26.4" x14ac:dyDescent="0.3">
      <c r="A71" s="9"/>
      <c r="B71" s="6" t="s">
        <v>15</v>
      </c>
      <c r="C71" s="10" t="s">
        <v>129</v>
      </c>
      <c r="D71" s="10" t="s">
        <v>133</v>
      </c>
      <c r="E71" s="7" t="s">
        <v>25</v>
      </c>
      <c r="F71" s="7">
        <v>240</v>
      </c>
      <c r="G71" s="8">
        <v>3</v>
      </c>
      <c r="H71" s="8"/>
    </row>
    <row r="72" spans="1:8" ht="52.8" x14ac:dyDescent="0.3">
      <c r="A72" s="9"/>
      <c r="B72" s="6" t="s">
        <v>141</v>
      </c>
      <c r="C72" s="10" t="s">
        <v>129</v>
      </c>
      <c r="D72" s="10" t="s">
        <v>133</v>
      </c>
      <c r="E72" s="7" t="s">
        <v>43</v>
      </c>
      <c r="F72" s="7"/>
      <c r="G72" s="8">
        <f>G73+G74+G75</f>
        <v>2121.8000000000002</v>
      </c>
      <c r="H72" s="8">
        <f>H73+H74+H75</f>
        <v>0</v>
      </c>
    </row>
    <row r="73" spans="1:8" x14ac:dyDescent="0.3">
      <c r="A73" s="9"/>
      <c r="B73" s="6" t="s">
        <v>33</v>
      </c>
      <c r="C73" s="10" t="s">
        <v>129</v>
      </c>
      <c r="D73" s="10" t="s">
        <v>133</v>
      </c>
      <c r="E73" s="7" t="s">
        <v>43</v>
      </c>
      <c r="F73" s="7">
        <v>110</v>
      </c>
      <c r="G73" s="8">
        <v>1591.3</v>
      </c>
      <c r="H73" s="5"/>
    </row>
    <row r="74" spans="1:8" ht="26.4" x14ac:dyDescent="0.3">
      <c r="A74" s="9"/>
      <c r="B74" s="6" t="s">
        <v>15</v>
      </c>
      <c r="C74" s="10" t="s">
        <v>129</v>
      </c>
      <c r="D74" s="10" t="s">
        <v>133</v>
      </c>
      <c r="E74" s="7" t="s">
        <v>43</v>
      </c>
      <c r="F74" s="7">
        <v>240</v>
      </c>
      <c r="G74" s="8">
        <v>528</v>
      </c>
      <c r="H74" s="5"/>
    </row>
    <row r="75" spans="1:8" x14ac:dyDescent="0.3">
      <c r="A75" s="9"/>
      <c r="B75" s="6" t="s">
        <v>24</v>
      </c>
      <c r="C75" s="10" t="s">
        <v>129</v>
      </c>
      <c r="D75" s="10" t="s">
        <v>133</v>
      </c>
      <c r="E75" s="7" t="s">
        <v>43</v>
      </c>
      <c r="F75" s="7">
        <v>850</v>
      </c>
      <c r="G75" s="8">
        <v>2.5</v>
      </c>
      <c r="H75" s="5"/>
    </row>
    <row r="76" spans="1:8" ht="30" customHeight="1" x14ac:dyDescent="0.3">
      <c r="A76" s="9"/>
      <c r="B76" s="6" t="s">
        <v>44</v>
      </c>
      <c r="C76" s="10" t="s">
        <v>129</v>
      </c>
      <c r="D76" s="10">
        <v>14</v>
      </c>
      <c r="E76" s="7"/>
      <c r="F76" s="7"/>
      <c r="G76" s="8">
        <f>G77+G79</f>
        <v>250</v>
      </c>
      <c r="H76" s="8">
        <f>H77+H79</f>
        <v>0</v>
      </c>
    </row>
    <row r="77" spans="1:8" ht="39.6" hidden="1" x14ac:dyDescent="0.3">
      <c r="A77" s="9"/>
      <c r="B77" s="6" t="s">
        <v>142</v>
      </c>
      <c r="C77" s="10" t="s">
        <v>129</v>
      </c>
      <c r="D77" s="10">
        <v>14</v>
      </c>
      <c r="E77" s="7" t="s">
        <v>45</v>
      </c>
      <c r="F77" s="7"/>
      <c r="G77" s="8">
        <f>G78</f>
        <v>0</v>
      </c>
      <c r="H77" s="8">
        <f>H78</f>
        <v>0</v>
      </c>
    </row>
    <row r="78" spans="1:8" ht="26.4" hidden="1" x14ac:dyDescent="0.3">
      <c r="A78" s="9"/>
      <c r="B78" s="6" t="s">
        <v>15</v>
      </c>
      <c r="C78" s="10" t="s">
        <v>129</v>
      </c>
      <c r="D78" s="10">
        <v>14</v>
      </c>
      <c r="E78" s="7" t="s">
        <v>45</v>
      </c>
      <c r="F78" s="7">
        <v>240</v>
      </c>
      <c r="G78" s="8"/>
      <c r="H78" s="8"/>
    </row>
    <row r="79" spans="1:8" ht="52.8" x14ac:dyDescent="0.3">
      <c r="A79" s="9"/>
      <c r="B79" s="6" t="s">
        <v>46</v>
      </c>
      <c r="C79" s="10" t="s">
        <v>129</v>
      </c>
      <c r="D79" s="10">
        <v>14</v>
      </c>
      <c r="E79" s="7" t="s">
        <v>47</v>
      </c>
      <c r="F79" s="7"/>
      <c r="G79" s="8">
        <f>G80</f>
        <v>250</v>
      </c>
      <c r="H79" s="8">
        <f>H80</f>
        <v>0</v>
      </c>
    </row>
    <row r="80" spans="1:8" ht="26.4" x14ac:dyDescent="0.3">
      <c r="A80" s="9"/>
      <c r="B80" s="6" t="s">
        <v>15</v>
      </c>
      <c r="C80" s="10" t="s">
        <v>129</v>
      </c>
      <c r="D80" s="10">
        <v>14</v>
      </c>
      <c r="E80" s="7" t="s">
        <v>47</v>
      </c>
      <c r="F80" s="7">
        <v>240</v>
      </c>
      <c r="G80" s="8">
        <v>250</v>
      </c>
      <c r="H80" s="8"/>
    </row>
    <row r="81" spans="1:8" x14ac:dyDescent="0.3">
      <c r="A81" s="9"/>
      <c r="B81" s="6" t="s">
        <v>48</v>
      </c>
      <c r="C81" s="10" t="s">
        <v>132</v>
      </c>
      <c r="D81" s="10" t="s">
        <v>134</v>
      </c>
      <c r="E81" s="7"/>
      <c r="F81" s="7"/>
      <c r="G81" s="8">
        <f>G82</f>
        <v>443.8</v>
      </c>
      <c r="H81" s="8">
        <f>H82</f>
        <v>0</v>
      </c>
    </row>
    <row r="82" spans="1:8" ht="52.8" x14ac:dyDescent="0.3">
      <c r="A82" s="9"/>
      <c r="B82" s="6" t="s">
        <v>49</v>
      </c>
      <c r="C82" s="10" t="s">
        <v>132</v>
      </c>
      <c r="D82" s="10" t="s">
        <v>134</v>
      </c>
      <c r="E82" s="7" t="s">
        <v>50</v>
      </c>
      <c r="F82" s="7"/>
      <c r="G82" s="8">
        <f>G83+G84+G85+G86</f>
        <v>443.8</v>
      </c>
      <c r="H82" s="8">
        <f>H83+H84+H85+H86</f>
        <v>0</v>
      </c>
    </row>
    <row r="83" spans="1:8" x14ac:dyDescent="0.3">
      <c r="A83" s="9"/>
      <c r="B83" s="6" t="s">
        <v>33</v>
      </c>
      <c r="C83" s="10" t="s">
        <v>132</v>
      </c>
      <c r="D83" s="10" t="s">
        <v>134</v>
      </c>
      <c r="E83" s="7" t="s">
        <v>50</v>
      </c>
      <c r="F83" s="7">
        <v>110</v>
      </c>
      <c r="G83" s="8">
        <v>443.8</v>
      </c>
      <c r="H83" s="8"/>
    </row>
    <row r="84" spans="1:8" ht="26.4" hidden="1" x14ac:dyDescent="0.3">
      <c r="A84" s="9"/>
      <c r="B84" s="6" t="s">
        <v>15</v>
      </c>
      <c r="C84" s="10" t="s">
        <v>132</v>
      </c>
      <c r="D84" s="10" t="s">
        <v>134</v>
      </c>
      <c r="E84" s="7" t="s">
        <v>50</v>
      </c>
      <c r="F84" s="7">
        <v>240</v>
      </c>
      <c r="G84" s="8">
        <v>0</v>
      </c>
      <c r="H84" s="8"/>
    </row>
    <row r="85" spans="1:8" ht="39.6" hidden="1" x14ac:dyDescent="0.3">
      <c r="A85" s="9"/>
      <c r="B85" s="6" t="s">
        <v>51</v>
      </c>
      <c r="C85" s="10" t="s">
        <v>132</v>
      </c>
      <c r="D85" s="10" t="s">
        <v>134</v>
      </c>
      <c r="E85" s="7" t="s">
        <v>50</v>
      </c>
      <c r="F85" s="7">
        <v>810</v>
      </c>
      <c r="G85" s="8"/>
      <c r="H85" s="8"/>
    </row>
    <row r="86" spans="1:8" hidden="1" x14ac:dyDescent="0.3">
      <c r="A86" s="9"/>
      <c r="B86" s="6" t="s">
        <v>24</v>
      </c>
      <c r="C86" s="10" t="s">
        <v>132</v>
      </c>
      <c r="D86" s="10" t="s">
        <v>134</v>
      </c>
      <c r="E86" s="7" t="s">
        <v>50</v>
      </c>
      <c r="F86" s="7">
        <v>850</v>
      </c>
      <c r="G86" s="8"/>
      <c r="H86" s="8"/>
    </row>
    <row r="87" spans="1:8" ht="16.8" customHeight="1" x14ac:dyDescent="0.3">
      <c r="A87" s="9"/>
      <c r="B87" s="6" t="s">
        <v>52</v>
      </c>
      <c r="C87" s="10" t="s">
        <v>132</v>
      </c>
      <c r="D87" s="10" t="s">
        <v>133</v>
      </c>
      <c r="E87" s="7"/>
      <c r="F87" s="7"/>
      <c r="G87" s="8">
        <f>G88+G90</f>
        <v>250</v>
      </c>
      <c r="H87" s="8">
        <f>H88+H90</f>
        <v>0</v>
      </c>
    </row>
    <row r="88" spans="1:8" ht="52.8" hidden="1" x14ac:dyDescent="0.3">
      <c r="A88" s="9"/>
      <c r="B88" s="6" t="s">
        <v>53</v>
      </c>
      <c r="C88" s="10" t="s">
        <v>132</v>
      </c>
      <c r="D88" s="10" t="s">
        <v>133</v>
      </c>
      <c r="E88" s="7" t="s">
        <v>54</v>
      </c>
      <c r="F88" s="7"/>
      <c r="G88" s="8">
        <f>G89</f>
        <v>0</v>
      </c>
      <c r="H88" s="8">
        <f>H89</f>
        <v>0</v>
      </c>
    </row>
    <row r="89" spans="1:8" ht="26.4" hidden="1" x14ac:dyDescent="0.3">
      <c r="A89" s="9"/>
      <c r="B89" s="6" t="s">
        <v>15</v>
      </c>
      <c r="C89" s="10" t="s">
        <v>132</v>
      </c>
      <c r="D89" s="10" t="s">
        <v>133</v>
      </c>
      <c r="E89" s="7" t="s">
        <v>54</v>
      </c>
      <c r="F89" s="7">
        <v>240</v>
      </c>
      <c r="G89" s="8"/>
      <c r="H89" s="8"/>
    </row>
    <row r="90" spans="1:8" ht="39.6" x14ac:dyDescent="0.3">
      <c r="A90" s="9"/>
      <c r="B90" s="6" t="s">
        <v>55</v>
      </c>
      <c r="C90" s="10" t="s">
        <v>132</v>
      </c>
      <c r="D90" s="10" t="s">
        <v>133</v>
      </c>
      <c r="E90" s="7" t="s">
        <v>56</v>
      </c>
      <c r="F90" s="7"/>
      <c r="G90" s="8">
        <f>G91</f>
        <v>250</v>
      </c>
      <c r="H90" s="8">
        <f>H91</f>
        <v>0</v>
      </c>
    </row>
    <row r="91" spans="1:8" ht="26.4" x14ac:dyDescent="0.3">
      <c r="A91" s="9"/>
      <c r="B91" s="6" t="s">
        <v>15</v>
      </c>
      <c r="C91" s="10" t="s">
        <v>132</v>
      </c>
      <c r="D91" s="10" t="s">
        <v>133</v>
      </c>
      <c r="E91" s="7" t="s">
        <v>56</v>
      </c>
      <c r="F91" s="7">
        <v>240</v>
      </c>
      <c r="G91" s="8">
        <v>250</v>
      </c>
      <c r="H91" s="8"/>
    </row>
    <row r="92" spans="1:8" x14ac:dyDescent="0.3">
      <c r="A92" s="9"/>
      <c r="B92" s="6" t="s">
        <v>57</v>
      </c>
      <c r="C92" s="10" t="s">
        <v>132</v>
      </c>
      <c r="D92" s="10">
        <v>10</v>
      </c>
      <c r="E92" s="7"/>
      <c r="F92" s="7"/>
      <c r="G92" s="8">
        <f>G93</f>
        <v>600</v>
      </c>
      <c r="H92" s="8">
        <f>H93</f>
        <v>0</v>
      </c>
    </row>
    <row r="93" spans="1:8" ht="26.4" x14ac:dyDescent="0.3">
      <c r="A93" s="9"/>
      <c r="B93" s="6" t="s">
        <v>58</v>
      </c>
      <c r="C93" s="10" t="s">
        <v>132</v>
      </c>
      <c r="D93" s="10">
        <v>10</v>
      </c>
      <c r="E93" s="7" t="s">
        <v>59</v>
      </c>
      <c r="F93" s="7"/>
      <c r="G93" s="8">
        <f>G94</f>
        <v>600</v>
      </c>
      <c r="H93" s="8">
        <f>H94</f>
        <v>0</v>
      </c>
    </row>
    <row r="94" spans="1:8" ht="26.4" x14ac:dyDescent="0.3">
      <c r="A94" s="9"/>
      <c r="B94" s="6" t="s">
        <v>15</v>
      </c>
      <c r="C94" s="10" t="s">
        <v>132</v>
      </c>
      <c r="D94" s="10">
        <v>10</v>
      </c>
      <c r="E94" s="7" t="s">
        <v>59</v>
      </c>
      <c r="F94" s="7">
        <v>240</v>
      </c>
      <c r="G94" s="8">
        <v>600</v>
      </c>
      <c r="H94" s="8"/>
    </row>
    <row r="95" spans="1:8" x14ac:dyDescent="0.3">
      <c r="A95" s="9"/>
      <c r="B95" s="6" t="s">
        <v>60</v>
      </c>
      <c r="C95" s="10" t="s">
        <v>132</v>
      </c>
      <c r="D95" s="10">
        <v>12</v>
      </c>
      <c r="E95" s="7"/>
      <c r="F95" s="7"/>
      <c r="G95" s="8">
        <f>G96</f>
        <v>100</v>
      </c>
      <c r="H95" s="8">
        <f>H96</f>
        <v>0</v>
      </c>
    </row>
    <row r="96" spans="1:8" ht="39.6" x14ac:dyDescent="0.3">
      <c r="A96" s="9"/>
      <c r="B96" s="6" t="s">
        <v>61</v>
      </c>
      <c r="C96" s="10" t="s">
        <v>132</v>
      </c>
      <c r="D96" s="10">
        <v>12</v>
      </c>
      <c r="E96" s="7" t="s">
        <v>62</v>
      </c>
      <c r="F96" s="7"/>
      <c r="G96" s="8">
        <f>G97</f>
        <v>100</v>
      </c>
      <c r="H96" s="8">
        <f>H97</f>
        <v>0</v>
      </c>
    </row>
    <row r="97" spans="1:8" ht="26.4" x14ac:dyDescent="0.3">
      <c r="A97" s="9"/>
      <c r="B97" s="6" t="s">
        <v>15</v>
      </c>
      <c r="C97" s="10" t="s">
        <v>132</v>
      </c>
      <c r="D97" s="10">
        <v>12</v>
      </c>
      <c r="E97" s="7" t="s">
        <v>62</v>
      </c>
      <c r="F97" s="7">
        <v>240</v>
      </c>
      <c r="G97" s="8">
        <v>100</v>
      </c>
      <c r="H97" s="8"/>
    </row>
    <row r="98" spans="1:8" x14ac:dyDescent="0.3">
      <c r="A98" s="9"/>
      <c r="B98" s="6" t="s">
        <v>63</v>
      </c>
      <c r="C98" s="10" t="s">
        <v>134</v>
      </c>
      <c r="D98" s="10" t="s">
        <v>129</v>
      </c>
      <c r="E98" s="7"/>
      <c r="F98" s="7"/>
      <c r="G98" s="8">
        <f>G99+G101</f>
        <v>6148.4</v>
      </c>
      <c r="H98" s="8">
        <f>H99+H101</f>
        <v>1133.5999999999999</v>
      </c>
    </row>
    <row r="99" spans="1:8" ht="39.6" x14ac:dyDescent="0.3">
      <c r="A99" s="9"/>
      <c r="B99" s="14" t="s">
        <v>150</v>
      </c>
      <c r="C99" s="10" t="s">
        <v>134</v>
      </c>
      <c r="D99" s="10" t="s">
        <v>129</v>
      </c>
      <c r="E99" s="7" t="s">
        <v>64</v>
      </c>
      <c r="F99" s="7"/>
      <c r="G99" s="8">
        <f>G100</f>
        <v>2275</v>
      </c>
      <c r="H99" s="8">
        <f>H100</f>
        <v>1133.5999999999999</v>
      </c>
    </row>
    <row r="100" spans="1:8" ht="26.4" x14ac:dyDescent="0.3">
      <c r="A100" s="9"/>
      <c r="B100" s="6" t="s">
        <v>15</v>
      </c>
      <c r="C100" s="10" t="s">
        <v>134</v>
      </c>
      <c r="D100" s="10" t="s">
        <v>129</v>
      </c>
      <c r="E100" s="7" t="s">
        <v>64</v>
      </c>
      <c r="F100" s="7">
        <v>240</v>
      </c>
      <c r="G100" s="8">
        <v>2275</v>
      </c>
      <c r="H100" s="8">
        <v>1133.5999999999999</v>
      </c>
    </row>
    <row r="101" spans="1:8" ht="39.6" x14ac:dyDescent="0.3">
      <c r="A101" s="9"/>
      <c r="B101" s="6" t="s">
        <v>26</v>
      </c>
      <c r="C101" s="10" t="s">
        <v>134</v>
      </c>
      <c r="D101" s="10" t="s">
        <v>129</v>
      </c>
      <c r="E101" s="7" t="s">
        <v>27</v>
      </c>
      <c r="F101" s="7"/>
      <c r="G101" s="8">
        <f>G102</f>
        <v>3873.4</v>
      </c>
      <c r="H101" s="8">
        <f>H102</f>
        <v>0</v>
      </c>
    </row>
    <row r="102" spans="1:8" ht="39.6" x14ac:dyDescent="0.3">
      <c r="A102" s="9"/>
      <c r="B102" s="6" t="s">
        <v>51</v>
      </c>
      <c r="C102" s="10" t="s">
        <v>134</v>
      </c>
      <c r="D102" s="10" t="s">
        <v>129</v>
      </c>
      <c r="E102" s="7" t="s">
        <v>27</v>
      </c>
      <c r="F102" s="7">
        <v>810</v>
      </c>
      <c r="G102" s="8">
        <v>3873.4</v>
      </c>
      <c r="H102" s="5"/>
    </row>
    <row r="103" spans="1:8" x14ac:dyDescent="0.3">
      <c r="A103" s="9"/>
      <c r="B103" s="6" t="s">
        <v>65</v>
      </c>
      <c r="C103" s="10" t="s">
        <v>130</v>
      </c>
      <c r="D103" s="10" t="s">
        <v>134</v>
      </c>
      <c r="E103" s="7"/>
      <c r="F103" s="7"/>
      <c r="G103" s="8">
        <f>G104</f>
        <v>700</v>
      </c>
      <c r="H103" s="8">
        <f>H104</f>
        <v>0</v>
      </c>
    </row>
    <row r="104" spans="1:8" ht="39.6" x14ac:dyDescent="0.3">
      <c r="A104" s="9"/>
      <c r="B104" s="6" t="s">
        <v>26</v>
      </c>
      <c r="C104" s="10" t="s">
        <v>130</v>
      </c>
      <c r="D104" s="10" t="s">
        <v>134</v>
      </c>
      <c r="E104" s="7" t="s">
        <v>27</v>
      </c>
      <c r="F104" s="7"/>
      <c r="G104" s="8">
        <f>G105</f>
        <v>700</v>
      </c>
      <c r="H104" s="8">
        <f>H105</f>
        <v>0</v>
      </c>
    </row>
    <row r="105" spans="1:8" ht="26.4" x14ac:dyDescent="0.3">
      <c r="A105" s="9"/>
      <c r="B105" s="6" t="s">
        <v>15</v>
      </c>
      <c r="C105" s="10" t="s">
        <v>130</v>
      </c>
      <c r="D105" s="10" t="s">
        <v>134</v>
      </c>
      <c r="E105" s="7" t="s">
        <v>27</v>
      </c>
      <c r="F105" s="7">
        <v>240</v>
      </c>
      <c r="G105" s="8">
        <v>700</v>
      </c>
      <c r="H105" s="5"/>
    </row>
    <row r="106" spans="1:8" x14ac:dyDescent="0.3">
      <c r="A106" s="9"/>
      <c r="B106" s="6" t="s">
        <v>66</v>
      </c>
      <c r="C106" s="10" t="s">
        <v>135</v>
      </c>
      <c r="D106" s="10" t="s">
        <v>131</v>
      </c>
      <c r="E106" s="7"/>
      <c r="F106" s="7"/>
      <c r="G106" s="8">
        <f>G107</f>
        <v>606</v>
      </c>
      <c r="H106" s="8">
        <f>H107</f>
        <v>0</v>
      </c>
    </row>
    <row r="107" spans="1:8" ht="52.8" x14ac:dyDescent="0.3">
      <c r="A107" s="9"/>
      <c r="B107" s="6" t="s">
        <v>67</v>
      </c>
      <c r="C107" s="10" t="s">
        <v>135</v>
      </c>
      <c r="D107" s="10" t="s">
        <v>131</v>
      </c>
      <c r="E107" s="7" t="s">
        <v>68</v>
      </c>
      <c r="F107" s="7"/>
      <c r="G107" s="8">
        <f>G108</f>
        <v>606</v>
      </c>
      <c r="H107" s="8">
        <f>H108</f>
        <v>0</v>
      </c>
    </row>
    <row r="108" spans="1:8" ht="26.4" x14ac:dyDescent="0.3">
      <c r="A108" s="9"/>
      <c r="B108" s="6" t="s">
        <v>15</v>
      </c>
      <c r="C108" s="10" t="s">
        <v>135</v>
      </c>
      <c r="D108" s="10" t="s">
        <v>131</v>
      </c>
      <c r="E108" s="7" t="s">
        <v>68</v>
      </c>
      <c r="F108" s="7">
        <v>240</v>
      </c>
      <c r="G108" s="8">
        <v>606</v>
      </c>
      <c r="H108" s="8"/>
    </row>
    <row r="109" spans="1:8" x14ac:dyDescent="0.3">
      <c r="A109" s="9"/>
      <c r="B109" s="6" t="s">
        <v>69</v>
      </c>
      <c r="C109" s="10" t="s">
        <v>135</v>
      </c>
      <c r="D109" s="10" t="s">
        <v>135</v>
      </c>
      <c r="E109" s="7"/>
      <c r="F109" s="7"/>
      <c r="G109" s="8">
        <f>G110</f>
        <v>1100</v>
      </c>
      <c r="H109" s="8">
        <f>H110</f>
        <v>0</v>
      </c>
    </row>
    <row r="110" spans="1:8" ht="26.4" x14ac:dyDescent="0.3">
      <c r="A110" s="9"/>
      <c r="B110" s="6" t="s">
        <v>143</v>
      </c>
      <c r="C110" s="10" t="s">
        <v>135</v>
      </c>
      <c r="D110" s="10" t="s">
        <v>135</v>
      </c>
      <c r="E110" s="7" t="s">
        <v>70</v>
      </c>
      <c r="F110" s="7"/>
      <c r="G110" s="8">
        <f>G111+G112</f>
        <v>1100</v>
      </c>
      <c r="H110" s="8">
        <f>H111+H112</f>
        <v>0</v>
      </c>
    </row>
    <row r="111" spans="1:8" ht="26.4" x14ac:dyDescent="0.3">
      <c r="A111" s="9"/>
      <c r="B111" s="6" t="s">
        <v>15</v>
      </c>
      <c r="C111" s="10" t="s">
        <v>135</v>
      </c>
      <c r="D111" s="10" t="s">
        <v>135</v>
      </c>
      <c r="E111" s="7" t="s">
        <v>70</v>
      </c>
      <c r="F111" s="7">
        <v>240</v>
      </c>
      <c r="G111" s="8">
        <v>810</v>
      </c>
      <c r="H111" s="8"/>
    </row>
    <row r="112" spans="1:8" x14ac:dyDescent="0.3">
      <c r="A112" s="9"/>
      <c r="B112" s="6" t="s">
        <v>71</v>
      </c>
      <c r="C112" s="10" t="s">
        <v>135</v>
      </c>
      <c r="D112" s="10" t="s">
        <v>135</v>
      </c>
      <c r="E112" s="7" t="s">
        <v>70</v>
      </c>
      <c r="F112" s="7">
        <v>350</v>
      </c>
      <c r="G112" s="8">
        <v>290</v>
      </c>
      <c r="H112" s="8"/>
    </row>
    <row r="113" spans="1:8" x14ac:dyDescent="0.3">
      <c r="A113" s="9"/>
      <c r="B113" s="6" t="s">
        <v>72</v>
      </c>
      <c r="C113" s="10">
        <v>10</v>
      </c>
      <c r="D113" s="10" t="s">
        <v>128</v>
      </c>
      <c r="E113" s="7"/>
      <c r="F113" s="7"/>
      <c r="G113" s="8">
        <f>G114</f>
        <v>3000</v>
      </c>
      <c r="H113" s="8">
        <f>H114</f>
        <v>0</v>
      </c>
    </row>
    <row r="114" spans="1:8" ht="92.4" x14ac:dyDescent="0.3">
      <c r="A114" s="9"/>
      <c r="B114" s="6" t="s">
        <v>144</v>
      </c>
      <c r="C114" s="10">
        <v>10</v>
      </c>
      <c r="D114" s="10" t="s">
        <v>128</v>
      </c>
      <c r="E114" s="7" t="s">
        <v>73</v>
      </c>
      <c r="F114" s="7"/>
      <c r="G114" s="8">
        <f>G115</f>
        <v>3000</v>
      </c>
      <c r="H114" s="8">
        <f>H115</f>
        <v>0</v>
      </c>
    </row>
    <row r="115" spans="1:8" x14ac:dyDescent="0.3">
      <c r="A115" s="9"/>
      <c r="B115" s="6" t="s">
        <v>74</v>
      </c>
      <c r="C115" s="10">
        <v>10</v>
      </c>
      <c r="D115" s="10" t="s">
        <v>128</v>
      </c>
      <c r="E115" s="7" t="s">
        <v>73</v>
      </c>
      <c r="F115" s="7">
        <v>310</v>
      </c>
      <c r="G115" s="8">
        <v>3000</v>
      </c>
      <c r="H115" s="8"/>
    </row>
    <row r="116" spans="1:8" x14ac:dyDescent="0.3">
      <c r="A116" s="9"/>
      <c r="B116" s="6" t="s">
        <v>75</v>
      </c>
      <c r="C116" s="10">
        <v>10</v>
      </c>
      <c r="D116" s="10" t="s">
        <v>131</v>
      </c>
      <c r="E116" s="7"/>
      <c r="F116" s="7"/>
      <c r="G116" s="8">
        <f>G117+G121</f>
        <v>3226.7999999999997</v>
      </c>
      <c r="H116" s="8">
        <f>H117+H121</f>
        <v>3226.7999999999997</v>
      </c>
    </row>
    <row r="117" spans="1:8" ht="92.4" x14ac:dyDescent="0.3">
      <c r="A117" s="9"/>
      <c r="B117" s="6" t="s">
        <v>144</v>
      </c>
      <c r="C117" s="10">
        <v>10</v>
      </c>
      <c r="D117" s="10" t="s">
        <v>131</v>
      </c>
      <c r="E117" s="7" t="s">
        <v>73</v>
      </c>
      <c r="F117" s="7"/>
      <c r="G117" s="8">
        <f>G118+G119+G120</f>
        <v>3226.7999999999997</v>
      </c>
      <c r="H117" s="8">
        <f>H118+H119+H120</f>
        <v>3226.7999999999997</v>
      </c>
    </row>
    <row r="118" spans="1:8" x14ac:dyDescent="0.3">
      <c r="A118" s="9"/>
      <c r="B118" s="6" t="s">
        <v>33</v>
      </c>
      <c r="C118" s="10">
        <v>10</v>
      </c>
      <c r="D118" s="10" t="s">
        <v>131</v>
      </c>
      <c r="E118" s="7" t="s">
        <v>73</v>
      </c>
      <c r="F118" s="7">
        <v>110</v>
      </c>
      <c r="G118" s="8">
        <v>2822.1</v>
      </c>
      <c r="H118" s="8">
        <v>2822.1</v>
      </c>
    </row>
    <row r="119" spans="1:8" ht="26.4" x14ac:dyDescent="0.3">
      <c r="A119" s="9"/>
      <c r="B119" s="6" t="s">
        <v>15</v>
      </c>
      <c r="C119" s="10">
        <v>10</v>
      </c>
      <c r="D119" s="10" t="s">
        <v>131</v>
      </c>
      <c r="E119" s="7" t="s">
        <v>73</v>
      </c>
      <c r="F119" s="7">
        <v>240</v>
      </c>
      <c r="G119" s="8">
        <v>403.7</v>
      </c>
      <c r="H119" s="8">
        <v>403.7</v>
      </c>
    </row>
    <row r="120" spans="1:8" ht="15.6" customHeight="1" x14ac:dyDescent="0.3">
      <c r="A120" s="9"/>
      <c r="B120" s="6" t="s">
        <v>24</v>
      </c>
      <c r="C120" s="10">
        <v>10</v>
      </c>
      <c r="D120" s="10" t="s">
        <v>131</v>
      </c>
      <c r="E120" s="7" t="s">
        <v>73</v>
      </c>
      <c r="F120" s="7">
        <v>850</v>
      </c>
      <c r="G120" s="8">
        <v>1</v>
      </c>
      <c r="H120" s="8">
        <v>1</v>
      </c>
    </row>
    <row r="121" spans="1:8" hidden="1" x14ac:dyDescent="0.3">
      <c r="A121" s="9"/>
      <c r="B121" s="6" t="s">
        <v>10</v>
      </c>
      <c r="C121" s="10">
        <v>10</v>
      </c>
      <c r="D121" s="10" t="s">
        <v>131</v>
      </c>
      <c r="E121" s="7" t="s">
        <v>11</v>
      </c>
      <c r="F121" s="7"/>
      <c r="G121" s="8">
        <f>G122</f>
        <v>0</v>
      </c>
      <c r="H121" s="8">
        <f>H122</f>
        <v>0</v>
      </c>
    </row>
    <row r="122" spans="1:8" ht="26.4" hidden="1" x14ac:dyDescent="0.3">
      <c r="A122" s="9"/>
      <c r="B122" s="6" t="s">
        <v>76</v>
      </c>
      <c r="C122" s="10">
        <v>10</v>
      </c>
      <c r="D122" s="10" t="s">
        <v>131</v>
      </c>
      <c r="E122" s="7" t="s">
        <v>77</v>
      </c>
      <c r="F122" s="7"/>
      <c r="G122" s="8">
        <f>G123</f>
        <v>0</v>
      </c>
      <c r="H122" s="8">
        <f>H123</f>
        <v>0</v>
      </c>
    </row>
    <row r="123" spans="1:8" hidden="1" x14ac:dyDescent="0.3">
      <c r="A123" s="9"/>
      <c r="B123" s="6" t="s">
        <v>24</v>
      </c>
      <c r="C123" s="10">
        <v>10</v>
      </c>
      <c r="D123" s="10" t="s">
        <v>131</v>
      </c>
      <c r="E123" s="7" t="s">
        <v>77</v>
      </c>
      <c r="F123" s="7">
        <v>850</v>
      </c>
      <c r="G123" s="8"/>
      <c r="H123" s="8"/>
    </row>
    <row r="124" spans="1:8" hidden="1" x14ac:dyDescent="0.3">
      <c r="A124" s="9"/>
      <c r="B124" s="6" t="s">
        <v>78</v>
      </c>
      <c r="C124" s="10">
        <v>10</v>
      </c>
      <c r="D124" s="10" t="s">
        <v>129</v>
      </c>
      <c r="E124" s="7"/>
      <c r="F124" s="7"/>
      <c r="G124" s="8">
        <f t="shared" ref="G124:H126" si="1">G125</f>
        <v>0</v>
      </c>
      <c r="H124" s="8">
        <f t="shared" si="1"/>
        <v>0</v>
      </c>
    </row>
    <row r="125" spans="1:8" hidden="1" x14ac:dyDescent="0.3">
      <c r="A125" s="9"/>
      <c r="B125" s="6" t="s">
        <v>10</v>
      </c>
      <c r="C125" s="10">
        <v>10</v>
      </c>
      <c r="D125" s="10" t="s">
        <v>129</v>
      </c>
      <c r="E125" s="7" t="s">
        <v>11</v>
      </c>
      <c r="F125" s="7"/>
      <c r="G125" s="8">
        <f t="shared" si="1"/>
        <v>0</v>
      </c>
      <c r="H125" s="8">
        <f t="shared" si="1"/>
        <v>0</v>
      </c>
    </row>
    <row r="126" spans="1:8" ht="26.4" hidden="1" x14ac:dyDescent="0.3">
      <c r="A126" s="9"/>
      <c r="B126" s="6" t="s">
        <v>76</v>
      </c>
      <c r="C126" s="10">
        <v>10</v>
      </c>
      <c r="D126" s="10" t="s">
        <v>129</v>
      </c>
      <c r="E126" s="7" t="s">
        <v>77</v>
      </c>
      <c r="F126" s="7"/>
      <c r="G126" s="8">
        <f t="shared" si="1"/>
        <v>0</v>
      </c>
      <c r="H126" s="8">
        <f t="shared" si="1"/>
        <v>0</v>
      </c>
    </row>
    <row r="127" spans="1:8" ht="26.4" hidden="1" x14ac:dyDescent="0.3">
      <c r="A127" s="9"/>
      <c r="B127" s="6" t="s">
        <v>79</v>
      </c>
      <c r="C127" s="10">
        <v>10</v>
      </c>
      <c r="D127" s="10" t="s">
        <v>129</v>
      </c>
      <c r="E127" s="7" t="s">
        <v>77</v>
      </c>
      <c r="F127" s="7">
        <v>320</v>
      </c>
      <c r="G127" s="8"/>
      <c r="H127" s="8"/>
    </row>
    <row r="128" spans="1:8" x14ac:dyDescent="0.3">
      <c r="A128" s="9"/>
      <c r="B128" s="6" t="s">
        <v>80</v>
      </c>
      <c r="C128" s="10">
        <v>10</v>
      </c>
      <c r="D128" s="10" t="s">
        <v>132</v>
      </c>
      <c r="E128" s="7"/>
      <c r="F128" s="7"/>
      <c r="G128" s="8">
        <f>G129</f>
        <v>6874</v>
      </c>
      <c r="H128" s="8">
        <f>H129</f>
        <v>6874</v>
      </c>
    </row>
    <row r="129" spans="1:8" ht="92.4" x14ac:dyDescent="0.3">
      <c r="A129" s="9"/>
      <c r="B129" s="6" t="s">
        <v>144</v>
      </c>
      <c r="C129" s="10">
        <v>10</v>
      </c>
      <c r="D129" s="10" t="s">
        <v>132</v>
      </c>
      <c r="E129" s="7" t="s">
        <v>73</v>
      </c>
      <c r="F129" s="7"/>
      <c r="G129" s="8">
        <f>G130</f>
        <v>6874</v>
      </c>
      <c r="H129" s="8">
        <f>H130</f>
        <v>6874</v>
      </c>
    </row>
    <row r="130" spans="1:8" ht="26.4" x14ac:dyDescent="0.3">
      <c r="A130" s="9"/>
      <c r="B130" s="6" t="s">
        <v>79</v>
      </c>
      <c r="C130" s="10">
        <v>10</v>
      </c>
      <c r="D130" s="10" t="s">
        <v>132</v>
      </c>
      <c r="E130" s="7" t="s">
        <v>73</v>
      </c>
      <c r="F130" s="7">
        <v>320</v>
      </c>
      <c r="G130" s="8">
        <v>6874</v>
      </c>
      <c r="H130" s="8">
        <v>6874</v>
      </c>
    </row>
    <row r="131" spans="1:8" x14ac:dyDescent="0.3">
      <c r="A131" s="9"/>
      <c r="B131" s="6" t="s">
        <v>81</v>
      </c>
      <c r="C131" s="10">
        <v>10</v>
      </c>
      <c r="D131" s="10" t="s">
        <v>130</v>
      </c>
      <c r="E131" s="7"/>
      <c r="F131" s="7"/>
      <c r="G131" s="8">
        <f>G132</f>
        <v>464.2</v>
      </c>
      <c r="H131" s="8">
        <f>H132</f>
        <v>464.2</v>
      </c>
    </row>
    <row r="132" spans="1:8" ht="39.6" x14ac:dyDescent="0.3">
      <c r="A132" s="9"/>
      <c r="B132" s="6" t="s">
        <v>19</v>
      </c>
      <c r="C132" s="10">
        <v>10</v>
      </c>
      <c r="D132" s="10" t="s">
        <v>130</v>
      </c>
      <c r="E132" s="7" t="s">
        <v>20</v>
      </c>
      <c r="F132" s="7"/>
      <c r="G132" s="8">
        <f>G133+G134</f>
        <v>464.2</v>
      </c>
      <c r="H132" s="8">
        <f>H133+H134</f>
        <v>464.2</v>
      </c>
    </row>
    <row r="133" spans="1:8" ht="26.4" x14ac:dyDescent="0.3">
      <c r="A133" s="9"/>
      <c r="B133" s="6" t="s">
        <v>14</v>
      </c>
      <c r="C133" s="10">
        <v>10</v>
      </c>
      <c r="D133" s="10" t="s">
        <v>130</v>
      </c>
      <c r="E133" s="7" t="s">
        <v>20</v>
      </c>
      <c r="F133" s="7">
        <v>120</v>
      </c>
      <c r="G133" s="8">
        <v>384</v>
      </c>
      <c r="H133" s="8">
        <v>384</v>
      </c>
    </row>
    <row r="134" spans="1:8" ht="26.4" x14ac:dyDescent="0.3">
      <c r="A134" s="9"/>
      <c r="B134" s="6" t="s">
        <v>15</v>
      </c>
      <c r="C134" s="10">
        <v>10</v>
      </c>
      <c r="D134" s="10" t="s">
        <v>130</v>
      </c>
      <c r="E134" s="7" t="s">
        <v>20</v>
      </c>
      <c r="F134" s="7">
        <v>240</v>
      </c>
      <c r="G134" s="8">
        <v>80.2</v>
      </c>
      <c r="H134" s="8">
        <v>80.2</v>
      </c>
    </row>
    <row r="135" spans="1:8" x14ac:dyDescent="0.3">
      <c r="A135" s="9"/>
      <c r="B135" s="6" t="s">
        <v>82</v>
      </c>
      <c r="C135" s="10">
        <v>14</v>
      </c>
      <c r="D135" s="10" t="s">
        <v>129</v>
      </c>
      <c r="E135" s="7"/>
      <c r="F135" s="7"/>
      <c r="G135" s="8">
        <f>G136</f>
        <v>5658.6</v>
      </c>
      <c r="H135" s="8">
        <f>H136</f>
        <v>0</v>
      </c>
    </row>
    <row r="136" spans="1:8" ht="39.6" x14ac:dyDescent="0.3">
      <c r="A136" s="9"/>
      <c r="B136" s="6" t="s">
        <v>19</v>
      </c>
      <c r="C136" s="10">
        <v>14</v>
      </c>
      <c r="D136" s="10" t="s">
        <v>129</v>
      </c>
      <c r="E136" s="7" t="s">
        <v>20</v>
      </c>
      <c r="F136" s="7"/>
      <c r="G136" s="8">
        <f>G137</f>
        <v>5658.6</v>
      </c>
      <c r="H136" s="8">
        <f>H137</f>
        <v>0</v>
      </c>
    </row>
    <row r="137" spans="1:8" x14ac:dyDescent="0.3">
      <c r="A137" s="9"/>
      <c r="B137" s="6" t="s">
        <v>83</v>
      </c>
      <c r="C137" s="10">
        <v>14</v>
      </c>
      <c r="D137" s="10" t="s">
        <v>129</v>
      </c>
      <c r="E137" s="7" t="s">
        <v>20</v>
      </c>
      <c r="F137" s="7">
        <v>540</v>
      </c>
      <c r="G137" s="8">
        <v>5658.6</v>
      </c>
      <c r="H137" s="8"/>
    </row>
    <row r="138" spans="1:8" ht="26.4" x14ac:dyDescent="0.3">
      <c r="A138" s="3">
        <v>905</v>
      </c>
      <c r="B138" s="4" t="s">
        <v>84</v>
      </c>
      <c r="C138" s="11"/>
      <c r="D138" s="11"/>
      <c r="E138" s="7"/>
      <c r="F138" s="3"/>
      <c r="G138" s="5">
        <f>G139+G146+G151+G154+G157+G163+G166+G173+G178+G184+G189+G197+G201+G210+G216+G222+G226</f>
        <v>182606.6</v>
      </c>
      <c r="H138" s="5">
        <f>H139+H146+H151+H154+H157+H163+H166+H173+H178+H184+H189+H197+H201+H210+H216+H222+H226</f>
        <v>24940.1</v>
      </c>
    </row>
    <row r="139" spans="1:8" x14ac:dyDescent="0.3">
      <c r="A139" s="3"/>
      <c r="B139" s="6" t="s">
        <v>30</v>
      </c>
      <c r="C139" s="10" t="s">
        <v>128</v>
      </c>
      <c r="D139" s="10">
        <v>13</v>
      </c>
      <c r="E139" s="7"/>
      <c r="F139" s="3"/>
      <c r="G139" s="8">
        <f>G140+G144</f>
        <v>12795.300000000001</v>
      </c>
      <c r="H139" s="8">
        <f>H140+H144</f>
        <v>1395.1</v>
      </c>
    </row>
    <row r="140" spans="1:8" ht="52.8" x14ac:dyDescent="0.3">
      <c r="A140" s="7"/>
      <c r="B140" s="6" t="s">
        <v>145</v>
      </c>
      <c r="C140" s="10" t="s">
        <v>128</v>
      </c>
      <c r="D140" s="10">
        <v>13</v>
      </c>
      <c r="E140" s="7" t="s">
        <v>85</v>
      </c>
      <c r="F140" s="7"/>
      <c r="G140" s="8">
        <f>G141+G142+G143</f>
        <v>12645.300000000001</v>
      </c>
      <c r="H140" s="8">
        <f>H141+H142+H143</f>
        <v>1395.1</v>
      </c>
    </row>
    <row r="141" spans="1:8" ht="26.4" x14ac:dyDescent="0.3">
      <c r="A141" s="9"/>
      <c r="B141" s="6" t="s">
        <v>14</v>
      </c>
      <c r="C141" s="10" t="s">
        <v>128</v>
      </c>
      <c r="D141" s="10">
        <v>13</v>
      </c>
      <c r="E141" s="7" t="s">
        <v>85</v>
      </c>
      <c r="F141" s="7">
        <v>120</v>
      </c>
      <c r="G141" s="8">
        <v>8897.7000000000007</v>
      </c>
      <c r="H141" s="8">
        <v>1384.6</v>
      </c>
    </row>
    <row r="142" spans="1:8" ht="26.4" x14ac:dyDescent="0.3">
      <c r="A142" s="9"/>
      <c r="B142" s="6" t="s">
        <v>15</v>
      </c>
      <c r="C142" s="10" t="s">
        <v>128</v>
      </c>
      <c r="D142" s="10">
        <v>13</v>
      </c>
      <c r="E142" s="7" t="s">
        <v>85</v>
      </c>
      <c r="F142" s="7">
        <v>240</v>
      </c>
      <c r="G142" s="8">
        <v>3337.6</v>
      </c>
      <c r="H142" s="8">
        <v>10.5</v>
      </c>
    </row>
    <row r="143" spans="1:8" x14ac:dyDescent="0.3">
      <c r="A143" s="9"/>
      <c r="B143" s="6" t="s">
        <v>24</v>
      </c>
      <c r="C143" s="10" t="s">
        <v>128</v>
      </c>
      <c r="D143" s="10">
        <v>13</v>
      </c>
      <c r="E143" s="7" t="s">
        <v>85</v>
      </c>
      <c r="F143" s="7">
        <v>850</v>
      </c>
      <c r="G143" s="8">
        <v>410</v>
      </c>
      <c r="H143" s="8"/>
    </row>
    <row r="144" spans="1:8" ht="52.8" x14ac:dyDescent="0.3">
      <c r="A144" s="9"/>
      <c r="B144" s="6" t="s">
        <v>86</v>
      </c>
      <c r="C144" s="10" t="s">
        <v>128</v>
      </c>
      <c r="D144" s="10">
        <v>13</v>
      </c>
      <c r="E144" s="7" t="s">
        <v>87</v>
      </c>
      <c r="F144" s="7"/>
      <c r="G144" s="8">
        <f>G145</f>
        <v>150</v>
      </c>
      <c r="H144" s="8">
        <f>H145</f>
        <v>0</v>
      </c>
    </row>
    <row r="145" spans="1:8" ht="26.4" x14ac:dyDescent="0.3">
      <c r="A145" s="9"/>
      <c r="B145" s="6" t="s">
        <v>15</v>
      </c>
      <c r="C145" s="10" t="s">
        <v>128</v>
      </c>
      <c r="D145" s="10">
        <v>13</v>
      </c>
      <c r="E145" s="7" t="s">
        <v>87</v>
      </c>
      <c r="F145" s="7">
        <v>240</v>
      </c>
      <c r="G145" s="8">
        <v>150</v>
      </c>
      <c r="H145" s="8"/>
    </row>
    <row r="146" spans="1:8" ht="26.4" x14ac:dyDescent="0.3">
      <c r="A146" s="9"/>
      <c r="B146" s="6" t="s">
        <v>44</v>
      </c>
      <c r="C146" s="10" t="s">
        <v>129</v>
      </c>
      <c r="D146" s="10">
        <v>14</v>
      </c>
      <c r="E146" s="7"/>
      <c r="F146" s="7"/>
      <c r="G146" s="8">
        <f>G147+G149</f>
        <v>1093</v>
      </c>
      <c r="H146" s="8">
        <f>H147+H149</f>
        <v>0</v>
      </c>
    </row>
    <row r="147" spans="1:8" ht="39.6" x14ac:dyDescent="0.3">
      <c r="A147" s="9"/>
      <c r="B147" s="6" t="s">
        <v>142</v>
      </c>
      <c r="C147" s="10" t="s">
        <v>129</v>
      </c>
      <c r="D147" s="10">
        <v>14</v>
      </c>
      <c r="E147" s="7" t="s">
        <v>45</v>
      </c>
      <c r="F147" s="7"/>
      <c r="G147" s="8">
        <f>G148</f>
        <v>43</v>
      </c>
      <c r="H147" s="8">
        <f>H148</f>
        <v>0</v>
      </c>
    </row>
    <row r="148" spans="1:8" ht="26.4" x14ac:dyDescent="0.3">
      <c r="A148" s="9"/>
      <c r="B148" s="6" t="s">
        <v>15</v>
      </c>
      <c r="C148" s="10" t="s">
        <v>129</v>
      </c>
      <c r="D148" s="10">
        <v>14</v>
      </c>
      <c r="E148" s="7" t="s">
        <v>45</v>
      </c>
      <c r="F148" s="7">
        <v>240</v>
      </c>
      <c r="G148" s="8">
        <v>43</v>
      </c>
      <c r="H148" s="8"/>
    </row>
    <row r="149" spans="1:8" ht="52.8" x14ac:dyDescent="0.3">
      <c r="A149" s="9"/>
      <c r="B149" s="6" t="s">
        <v>46</v>
      </c>
      <c r="C149" s="10" t="s">
        <v>129</v>
      </c>
      <c r="D149" s="10">
        <v>14</v>
      </c>
      <c r="E149" s="7" t="s">
        <v>47</v>
      </c>
      <c r="F149" s="7"/>
      <c r="G149" s="8">
        <f>G150</f>
        <v>1050</v>
      </c>
      <c r="H149" s="8">
        <f>H150</f>
        <v>0</v>
      </c>
    </row>
    <row r="150" spans="1:8" ht="25.8" customHeight="1" x14ac:dyDescent="0.3">
      <c r="A150" s="9"/>
      <c r="B150" s="6" t="s">
        <v>15</v>
      </c>
      <c r="C150" s="10" t="s">
        <v>129</v>
      </c>
      <c r="D150" s="10">
        <v>14</v>
      </c>
      <c r="E150" s="7" t="s">
        <v>47</v>
      </c>
      <c r="F150" s="7">
        <v>240</v>
      </c>
      <c r="G150" s="8">
        <v>1050</v>
      </c>
      <c r="H150" s="8"/>
    </row>
    <row r="151" spans="1:8" hidden="1" x14ac:dyDescent="0.3">
      <c r="A151" s="9"/>
      <c r="B151" s="6" t="s">
        <v>52</v>
      </c>
      <c r="C151" s="10" t="s">
        <v>132</v>
      </c>
      <c r="D151" s="10" t="s">
        <v>133</v>
      </c>
      <c r="E151" s="7"/>
      <c r="F151" s="7"/>
      <c r="G151" s="8">
        <f>G152</f>
        <v>0</v>
      </c>
      <c r="H151" s="8">
        <f>H152</f>
        <v>0</v>
      </c>
    </row>
    <row r="152" spans="1:8" ht="52.8" hidden="1" x14ac:dyDescent="0.3">
      <c r="A152" s="9"/>
      <c r="B152" s="6" t="s">
        <v>53</v>
      </c>
      <c r="C152" s="10" t="s">
        <v>132</v>
      </c>
      <c r="D152" s="10" t="s">
        <v>133</v>
      </c>
      <c r="E152" s="7" t="s">
        <v>54</v>
      </c>
      <c r="F152" s="7"/>
      <c r="G152" s="8">
        <f>G153</f>
        <v>0</v>
      </c>
      <c r="H152" s="8">
        <f>H153</f>
        <v>0</v>
      </c>
    </row>
    <row r="153" spans="1:8" ht="26.4" hidden="1" x14ac:dyDescent="0.3">
      <c r="A153" s="9"/>
      <c r="B153" s="6" t="s">
        <v>15</v>
      </c>
      <c r="C153" s="10" t="s">
        <v>132</v>
      </c>
      <c r="D153" s="10" t="s">
        <v>133</v>
      </c>
      <c r="E153" s="7" t="s">
        <v>54</v>
      </c>
      <c r="F153" s="7">
        <v>240</v>
      </c>
      <c r="G153" s="8"/>
      <c r="H153" s="8"/>
    </row>
    <row r="154" spans="1:8" x14ac:dyDescent="0.3">
      <c r="A154" s="9"/>
      <c r="B154" s="6" t="s">
        <v>60</v>
      </c>
      <c r="C154" s="10" t="s">
        <v>132</v>
      </c>
      <c r="D154" s="10">
        <v>12</v>
      </c>
      <c r="E154" s="7"/>
      <c r="F154" s="7"/>
      <c r="G154" s="8">
        <f>G155</f>
        <v>528.5</v>
      </c>
      <c r="H154" s="8">
        <f>H155</f>
        <v>0</v>
      </c>
    </row>
    <row r="155" spans="1:8" ht="39.6" x14ac:dyDescent="0.3">
      <c r="A155" s="9"/>
      <c r="B155" s="6" t="s">
        <v>61</v>
      </c>
      <c r="C155" s="10" t="s">
        <v>132</v>
      </c>
      <c r="D155" s="10">
        <v>12</v>
      </c>
      <c r="E155" s="7" t="s">
        <v>62</v>
      </c>
      <c r="F155" s="7"/>
      <c r="G155" s="8">
        <f>G156</f>
        <v>528.5</v>
      </c>
      <c r="H155" s="8">
        <f>H156</f>
        <v>0</v>
      </c>
    </row>
    <row r="156" spans="1:8" x14ac:dyDescent="0.3">
      <c r="A156" s="9"/>
      <c r="B156" s="6" t="s">
        <v>88</v>
      </c>
      <c r="C156" s="10" t="s">
        <v>132</v>
      </c>
      <c r="D156" s="10">
        <v>12</v>
      </c>
      <c r="E156" s="7" t="s">
        <v>62</v>
      </c>
      <c r="F156" s="7">
        <v>620</v>
      </c>
      <c r="G156" s="8">
        <v>528.5</v>
      </c>
      <c r="H156" s="8"/>
    </row>
    <row r="157" spans="1:8" ht="18.600000000000001" customHeight="1" x14ac:dyDescent="0.3">
      <c r="A157" s="9"/>
      <c r="B157" s="6" t="s">
        <v>89</v>
      </c>
      <c r="C157" s="10" t="s">
        <v>134</v>
      </c>
      <c r="D157" s="10" t="s">
        <v>128</v>
      </c>
      <c r="E157" s="7"/>
      <c r="F157" s="7"/>
      <c r="G157" s="8">
        <f>G158+G160</f>
        <v>3838.4</v>
      </c>
      <c r="H157" s="8">
        <f>H158+H160</f>
        <v>0</v>
      </c>
    </row>
    <row r="158" spans="1:8" ht="52.8" hidden="1" x14ac:dyDescent="0.3">
      <c r="A158" s="9"/>
      <c r="B158" s="6" t="s">
        <v>145</v>
      </c>
      <c r="C158" s="10" t="s">
        <v>134</v>
      </c>
      <c r="D158" s="10" t="s">
        <v>128</v>
      </c>
      <c r="E158" s="7" t="s">
        <v>85</v>
      </c>
      <c r="F158" s="7"/>
      <c r="G158" s="8">
        <f>G159</f>
        <v>0</v>
      </c>
      <c r="H158" s="8">
        <f>H159</f>
        <v>0</v>
      </c>
    </row>
    <row r="159" spans="1:8" ht="26.4" hidden="1" x14ac:dyDescent="0.3">
      <c r="A159" s="9"/>
      <c r="B159" s="6" t="s">
        <v>15</v>
      </c>
      <c r="C159" s="10" t="s">
        <v>134</v>
      </c>
      <c r="D159" s="10" t="s">
        <v>128</v>
      </c>
      <c r="E159" s="7" t="s">
        <v>85</v>
      </c>
      <c r="F159" s="7">
        <v>240</v>
      </c>
      <c r="G159" s="8"/>
      <c r="H159" s="8"/>
    </row>
    <row r="160" spans="1:8" ht="39.6" x14ac:dyDescent="0.3">
      <c r="A160" s="9"/>
      <c r="B160" s="6" t="s">
        <v>90</v>
      </c>
      <c r="C160" s="10" t="s">
        <v>134</v>
      </c>
      <c r="D160" s="10" t="s">
        <v>128</v>
      </c>
      <c r="E160" s="7" t="s">
        <v>91</v>
      </c>
      <c r="F160" s="7"/>
      <c r="G160" s="8">
        <f>G161</f>
        <v>3838.4</v>
      </c>
      <c r="H160" s="8">
        <f>H161</f>
        <v>0</v>
      </c>
    </row>
    <row r="161" spans="1:8" ht="26.4" x14ac:dyDescent="0.3">
      <c r="A161" s="9"/>
      <c r="B161" s="6" t="s">
        <v>92</v>
      </c>
      <c r="C161" s="10" t="s">
        <v>134</v>
      </c>
      <c r="D161" s="10" t="s">
        <v>128</v>
      </c>
      <c r="E161" s="7" t="s">
        <v>93</v>
      </c>
      <c r="F161" s="7"/>
      <c r="G161" s="8">
        <f>G162</f>
        <v>3838.4</v>
      </c>
      <c r="H161" s="8">
        <f>H162</f>
        <v>0</v>
      </c>
    </row>
    <row r="162" spans="1:8" ht="24" customHeight="1" x14ac:dyDescent="0.3">
      <c r="A162" s="9"/>
      <c r="B162" s="6" t="s">
        <v>15</v>
      </c>
      <c r="C162" s="10" t="s">
        <v>134</v>
      </c>
      <c r="D162" s="10" t="s">
        <v>128</v>
      </c>
      <c r="E162" s="7" t="s">
        <v>93</v>
      </c>
      <c r="F162" s="7">
        <v>240</v>
      </c>
      <c r="G162" s="8">
        <v>3838.4</v>
      </c>
      <c r="H162" s="8"/>
    </row>
    <row r="163" spans="1:8" hidden="1" x14ac:dyDescent="0.3">
      <c r="A163" s="9"/>
      <c r="B163" s="6" t="s">
        <v>94</v>
      </c>
      <c r="C163" s="10" t="s">
        <v>134</v>
      </c>
      <c r="D163" s="10" t="s">
        <v>131</v>
      </c>
      <c r="E163" s="7"/>
      <c r="F163" s="7"/>
      <c r="G163" s="8">
        <f>G164</f>
        <v>0</v>
      </c>
      <c r="H163" s="8">
        <f>H164</f>
        <v>0</v>
      </c>
    </row>
    <row r="164" spans="1:8" ht="39.6" hidden="1" x14ac:dyDescent="0.3">
      <c r="A164" s="9"/>
      <c r="B164" s="6" t="s">
        <v>26</v>
      </c>
      <c r="C164" s="10" t="s">
        <v>134</v>
      </c>
      <c r="D164" s="10" t="s">
        <v>131</v>
      </c>
      <c r="E164" s="7" t="s">
        <v>27</v>
      </c>
      <c r="F164" s="7"/>
      <c r="G164" s="8">
        <f>G165</f>
        <v>0</v>
      </c>
      <c r="H164" s="8">
        <f>H165</f>
        <v>0</v>
      </c>
    </row>
    <row r="165" spans="1:8" ht="26.4" hidden="1" x14ac:dyDescent="0.3">
      <c r="A165" s="9"/>
      <c r="B165" s="6" t="s">
        <v>15</v>
      </c>
      <c r="C165" s="10" t="s">
        <v>134</v>
      </c>
      <c r="D165" s="10" t="s">
        <v>131</v>
      </c>
      <c r="E165" s="7" t="s">
        <v>27</v>
      </c>
      <c r="F165" s="7">
        <v>240</v>
      </c>
      <c r="G165" s="8"/>
      <c r="H165" s="8"/>
    </row>
    <row r="166" spans="1:8" x14ac:dyDescent="0.3">
      <c r="A166" s="9"/>
      <c r="B166" s="6" t="s">
        <v>66</v>
      </c>
      <c r="C166" s="10" t="s">
        <v>135</v>
      </c>
      <c r="D166" s="10" t="s">
        <v>131</v>
      </c>
      <c r="E166" s="7"/>
      <c r="F166" s="7"/>
      <c r="G166" s="8">
        <f>G167+G169</f>
        <v>48347.299999999996</v>
      </c>
      <c r="H166" s="8">
        <f>H167+H169</f>
        <v>0</v>
      </c>
    </row>
    <row r="167" spans="1:8" ht="52.8" x14ac:dyDescent="0.3">
      <c r="A167" s="9"/>
      <c r="B167" s="6" t="s">
        <v>67</v>
      </c>
      <c r="C167" s="10" t="s">
        <v>135</v>
      </c>
      <c r="D167" s="10" t="s">
        <v>131</v>
      </c>
      <c r="E167" s="7" t="s">
        <v>68</v>
      </c>
      <c r="F167" s="7"/>
      <c r="G167" s="8">
        <f>G168</f>
        <v>539.6</v>
      </c>
      <c r="H167" s="8">
        <f>H168</f>
        <v>0</v>
      </c>
    </row>
    <row r="168" spans="1:8" ht="26.4" x14ac:dyDescent="0.3">
      <c r="A168" s="9"/>
      <c r="B168" s="6" t="s">
        <v>15</v>
      </c>
      <c r="C168" s="10" t="s">
        <v>135</v>
      </c>
      <c r="D168" s="10" t="s">
        <v>131</v>
      </c>
      <c r="E168" s="7" t="s">
        <v>68</v>
      </c>
      <c r="F168" s="7">
        <v>240</v>
      </c>
      <c r="G168" s="8">
        <v>539.6</v>
      </c>
      <c r="H168" s="8"/>
    </row>
    <row r="169" spans="1:8" ht="79.2" x14ac:dyDescent="0.3">
      <c r="A169" s="9"/>
      <c r="B169" s="6" t="s">
        <v>95</v>
      </c>
      <c r="C169" s="10" t="s">
        <v>135</v>
      </c>
      <c r="D169" s="10" t="s">
        <v>131</v>
      </c>
      <c r="E169" s="7" t="s">
        <v>96</v>
      </c>
      <c r="F169" s="7"/>
      <c r="G169" s="8">
        <f>G170+G171+G172</f>
        <v>47807.7</v>
      </c>
      <c r="H169" s="8">
        <f>H170+H171+H172</f>
        <v>0</v>
      </c>
    </row>
    <row r="170" spans="1:8" ht="27.6" customHeight="1" x14ac:dyDescent="0.3">
      <c r="A170" s="9"/>
      <c r="B170" s="6" t="s">
        <v>15</v>
      </c>
      <c r="C170" s="10" t="s">
        <v>135</v>
      </c>
      <c r="D170" s="10" t="s">
        <v>131</v>
      </c>
      <c r="E170" s="7" t="s">
        <v>96</v>
      </c>
      <c r="F170" s="7">
        <v>240</v>
      </c>
      <c r="G170" s="8">
        <v>44807.7</v>
      </c>
      <c r="H170" s="8"/>
    </row>
    <row r="171" spans="1:8" ht="92.4" hidden="1" x14ac:dyDescent="0.3">
      <c r="A171" s="9"/>
      <c r="B171" s="6" t="s">
        <v>97</v>
      </c>
      <c r="C171" s="10" t="s">
        <v>135</v>
      </c>
      <c r="D171" s="10" t="s">
        <v>131</v>
      </c>
      <c r="E171" s="7" t="s">
        <v>96</v>
      </c>
      <c r="F171" s="7">
        <v>460</v>
      </c>
      <c r="G171" s="8">
        <v>0</v>
      </c>
      <c r="H171" s="8"/>
    </row>
    <row r="172" spans="1:8" x14ac:dyDescent="0.3">
      <c r="A172" s="9"/>
      <c r="B172" s="6" t="s">
        <v>88</v>
      </c>
      <c r="C172" s="10" t="s">
        <v>135</v>
      </c>
      <c r="D172" s="10" t="s">
        <v>131</v>
      </c>
      <c r="E172" s="7" t="s">
        <v>96</v>
      </c>
      <c r="F172" s="7">
        <v>620</v>
      </c>
      <c r="G172" s="8">
        <v>3000</v>
      </c>
      <c r="H172" s="8"/>
    </row>
    <row r="173" spans="1:8" ht="15" customHeight="1" x14ac:dyDescent="0.3">
      <c r="A173" s="9"/>
      <c r="B173" s="6" t="s">
        <v>98</v>
      </c>
      <c r="C173" s="10" t="s">
        <v>135</v>
      </c>
      <c r="D173" s="10" t="s">
        <v>129</v>
      </c>
      <c r="E173" s="7"/>
      <c r="F173" s="7"/>
      <c r="G173" s="8">
        <f>G176+G174</f>
        <v>19953.7</v>
      </c>
      <c r="H173" s="8">
        <f>H176+H174</f>
        <v>6181</v>
      </c>
    </row>
    <row r="174" spans="1:8" ht="52.8" hidden="1" x14ac:dyDescent="0.3">
      <c r="A174" s="9"/>
      <c r="B174" s="12" t="s">
        <v>137</v>
      </c>
      <c r="C174" s="10" t="s">
        <v>135</v>
      </c>
      <c r="D174" s="10" t="s">
        <v>129</v>
      </c>
      <c r="E174" s="13" t="s">
        <v>25</v>
      </c>
      <c r="F174" s="13"/>
      <c r="G174" s="8">
        <f>SUM(G175)</f>
        <v>0</v>
      </c>
      <c r="H174" s="8">
        <f>SUM(H175)</f>
        <v>0</v>
      </c>
    </row>
    <row r="175" spans="1:8" ht="26.4" hidden="1" x14ac:dyDescent="0.3">
      <c r="A175" s="9"/>
      <c r="B175" s="6" t="s">
        <v>15</v>
      </c>
      <c r="C175" s="10" t="s">
        <v>135</v>
      </c>
      <c r="D175" s="10" t="s">
        <v>129</v>
      </c>
      <c r="E175" s="7" t="s">
        <v>25</v>
      </c>
      <c r="F175" s="7">
        <v>240</v>
      </c>
      <c r="G175" s="8">
        <v>0</v>
      </c>
      <c r="H175" s="8"/>
    </row>
    <row r="176" spans="1:8" ht="39.6" x14ac:dyDescent="0.3">
      <c r="A176" s="9"/>
      <c r="B176" s="6" t="s">
        <v>146</v>
      </c>
      <c r="C176" s="10" t="s">
        <v>135</v>
      </c>
      <c r="D176" s="10" t="s">
        <v>129</v>
      </c>
      <c r="E176" s="7" t="s">
        <v>99</v>
      </c>
      <c r="F176" s="7"/>
      <c r="G176" s="8">
        <f>G177</f>
        <v>19953.7</v>
      </c>
      <c r="H176" s="8">
        <f>H177</f>
        <v>6181</v>
      </c>
    </row>
    <row r="177" spans="1:8" x14ac:dyDescent="0.3">
      <c r="A177" s="9"/>
      <c r="B177" s="6" t="s">
        <v>100</v>
      </c>
      <c r="C177" s="10" t="s">
        <v>135</v>
      </c>
      <c r="D177" s="10" t="s">
        <v>129</v>
      </c>
      <c r="E177" s="7" t="s">
        <v>99</v>
      </c>
      <c r="F177" s="7">
        <v>610</v>
      </c>
      <c r="G177" s="8">
        <v>19953.7</v>
      </c>
      <c r="H177" s="8">
        <v>6181</v>
      </c>
    </row>
    <row r="178" spans="1:8" x14ac:dyDescent="0.3">
      <c r="A178" s="9"/>
      <c r="B178" s="6" t="s">
        <v>69</v>
      </c>
      <c r="C178" s="10" t="s">
        <v>135</v>
      </c>
      <c r="D178" s="10" t="s">
        <v>135</v>
      </c>
      <c r="E178" s="7"/>
      <c r="F178" s="7"/>
      <c r="G178" s="8">
        <f>G179+G181</f>
        <v>1225</v>
      </c>
      <c r="H178" s="8">
        <f>H179+H181</f>
        <v>0</v>
      </c>
    </row>
    <row r="179" spans="1:8" ht="26.4" x14ac:dyDescent="0.3">
      <c r="A179" s="9"/>
      <c r="B179" s="6" t="s">
        <v>143</v>
      </c>
      <c r="C179" s="10" t="s">
        <v>135</v>
      </c>
      <c r="D179" s="10" t="s">
        <v>135</v>
      </c>
      <c r="E179" s="7" t="s">
        <v>70</v>
      </c>
      <c r="F179" s="7"/>
      <c r="G179" s="8">
        <f>G180</f>
        <v>525</v>
      </c>
      <c r="H179" s="8">
        <f>H180</f>
        <v>0</v>
      </c>
    </row>
    <row r="180" spans="1:8" x14ac:dyDescent="0.3">
      <c r="A180" s="9"/>
      <c r="B180" s="6" t="s">
        <v>88</v>
      </c>
      <c r="C180" s="10" t="s">
        <v>135</v>
      </c>
      <c r="D180" s="10" t="s">
        <v>135</v>
      </c>
      <c r="E180" s="7" t="s">
        <v>70</v>
      </c>
      <c r="F180" s="7">
        <v>620</v>
      </c>
      <c r="G180" s="8">
        <v>525</v>
      </c>
      <c r="H180" s="8"/>
    </row>
    <row r="181" spans="1:8" ht="26.4" x14ac:dyDescent="0.3">
      <c r="A181" s="9"/>
      <c r="B181" s="6" t="s">
        <v>147</v>
      </c>
      <c r="C181" s="10" t="s">
        <v>135</v>
      </c>
      <c r="D181" s="10" t="s">
        <v>135</v>
      </c>
      <c r="E181" s="7" t="s">
        <v>101</v>
      </c>
      <c r="F181" s="7"/>
      <c r="G181" s="8">
        <f>G182+G183</f>
        <v>700</v>
      </c>
      <c r="H181" s="8">
        <f>H182+H183</f>
        <v>0</v>
      </c>
    </row>
    <row r="182" spans="1:8" ht="26.4" x14ac:dyDescent="0.3">
      <c r="A182" s="9"/>
      <c r="B182" s="6" t="s">
        <v>15</v>
      </c>
      <c r="C182" s="10" t="s">
        <v>135</v>
      </c>
      <c r="D182" s="10" t="s">
        <v>135</v>
      </c>
      <c r="E182" s="7" t="s">
        <v>101</v>
      </c>
      <c r="F182" s="7">
        <v>240</v>
      </c>
      <c r="G182" s="8">
        <v>620</v>
      </c>
      <c r="H182" s="8"/>
    </row>
    <row r="183" spans="1:8" x14ac:dyDescent="0.3">
      <c r="A183" s="9"/>
      <c r="B183" s="6" t="s">
        <v>88</v>
      </c>
      <c r="C183" s="10" t="s">
        <v>135</v>
      </c>
      <c r="D183" s="10" t="s">
        <v>135</v>
      </c>
      <c r="E183" s="7" t="s">
        <v>101</v>
      </c>
      <c r="F183" s="7">
        <v>620</v>
      </c>
      <c r="G183" s="8">
        <v>80</v>
      </c>
      <c r="H183" s="8"/>
    </row>
    <row r="184" spans="1:8" x14ac:dyDescent="0.3">
      <c r="A184" s="9"/>
      <c r="B184" s="6" t="s">
        <v>102</v>
      </c>
      <c r="C184" s="10" t="s">
        <v>135</v>
      </c>
      <c r="D184" s="10" t="s">
        <v>133</v>
      </c>
      <c r="E184" s="7"/>
      <c r="F184" s="7"/>
      <c r="G184" s="8">
        <f>G185+G187</f>
        <v>7106.2</v>
      </c>
      <c r="H184" s="8">
        <f>H185+H187</f>
        <v>0</v>
      </c>
    </row>
    <row r="185" spans="1:8" ht="39.6" x14ac:dyDescent="0.3">
      <c r="A185" s="9"/>
      <c r="B185" s="6" t="s">
        <v>103</v>
      </c>
      <c r="C185" s="10" t="s">
        <v>135</v>
      </c>
      <c r="D185" s="10" t="s">
        <v>133</v>
      </c>
      <c r="E185" s="7" t="s">
        <v>104</v>
      </c>
      <c r="F185" s="7"/>
      <c r="G185" s="8">
        <f>G186</f>
        <v>2898</v>
      </c>
      <c r="H185" s="8">
        <f>H186</f>
        <v>0</v>
      </c>
    </row>
    <row r="186" spans="1:8" ht="26.4" x14ac:dyDescent="0.3">
      <c r="A186" s="9"/>
      <c r="B186" s="6" t="s">
        <v>15</v>
      </c>
      <c r="C186" s="10" t="s">
        <v>135</v>
      </c>
      <c r="D186" s="10" t="s">
        <v>133</v>
      </c>
      <c r="E186" s="7" t="s">
        <v>104</v>
      </c>
      <c r="F186" s="7">
        <v>240</v>
      </c>
      <c r="G186" s="8">
        <v>2898</v>
      </c>
      <c r="H186" s="8"/>
    </row>
    <row r="187" spans="1:8" ht="68.400000000000006" customHeight="1" x14ac:dyDescent="0.3">
      <c r="A187" s="9"/>
      <c r="B187" s="6" t="s">
        <v>95</v>
      </c>
      <c r="C187" s="10" t="s">
        <v>135</v>
      </c>
      <c r="D187" s="10" t="s">
        <v>133</v>
      </c>
      <c r="E187" s="7" t="s">
        <v>96</v>
      </c>
      <c r="F187" s="7"/>
      <c r="G187" s="8">
        <f>G188</f>
        <v>4208.2</v>
      </c>
      <c r="H187" s="8">
        <f>H188</f>
        <v>0</v>
      </c>
    </row>
    <row r="188" spans="1:8" x14ac:dyDescent="0.3">
      <c r="A188" s="9"/>
      <c r="B188" s="6" t="s">
        <v>88</v>
      </c>
      <c r="C188" s="10" t="s">
        <v>135</v>
      </c>
      <c r="D188" s="10" t="s">
        <v>133</v>
      </c>
      <c r="E188" s="7" t="s">
        <v>96</v>
      </c>
      <c r="F188" s="7">
        <v>620</v>
      </c>
      <c r="G188" s="8">
        <v>4208.2</v>
      </c>
      <c r="H188" s="8"/>
    </row>
    <row r="189" spans="1:8" x14ac:dyDescent="0.3">
      <c r="A189" s="9"/>
      <c r="B189" s="6" t="s">
        <v>105</v>
      </c>
      <c r="C189" s="10" t="s">
        <v>136</v>
      </c>
      <c r="D189" s="10" t="s">
        <v>128</v>
      </c>
      <c r="E189" s="7"/>
      <c r="F189" s="7"/>
      <c r="G189" s="8">
        <f>G192+G190</f>
        <v>29996.3</v>
      </c>
      <c r="H189" s="8">
        <f>H192+H190</f>
        <v>11096</v>
      </c>
    </row>
    <row r="190" spans="1:8" ht="52.8" x14ac:dyDescent="0.3">
      <c r="A190" s="9"/>
      <c r="B190" s="12" t="s">
        <v>137</v>
      </c>
      <c r="C190" s="10" t="s">
        <v>136</v>
      </c>
      <c r="D190" s="10" t="s">
        <v>128</v>
      </c>
      <c r="E190" s="13" t="s">
        <v>25</v>
      </c>
      <c r="F190" s="13"/>
      <c r="G190" s="8">
        <f>SUM(G191)</f>
        <v>15</v>
      </c>
      <c r="H190" s="8">
        <f>SUM(H191)</f>
        <v>0</v>
      </c>
    </row>
    <row r="191" spans="1:8" ht="26.4" x14ac:dyDescent="0.3">
      <c r="A191" s="9"/>
      <c r="B191" s="6" t="s">
        <v>15</v>
      </c>
      <c r="C191" s="10" t="s">
        <v>136</v>
      </c>
      <c r="D191" s="10" t="s">
        <v>128</v>
      </c>
      <c r="E191" s="7" t="s">
        <v>25</v>
      </c>
      <c r="F191" s="7">
        <v>240</v>
      </c>
      <c r="G191" s="8">
        <v>15</v>
      </c>
      <c r="H191" s="8"/>
    </row>
    <row r="192" spans="1:8" ht="39.6" x14ac:dyDescent="0.3">
      <c r="A192" s="9"/>
      <c r="B192" s="6" t="s">
        <v>146</v>
      </c>
      <c r="C192" s="10" t="s">
        <v>136</v>
      </c>
      <c r="D192" s="10" t="s">
        <v>128</v>
      </c>
      <c r="E192" s="7" t="s">
        <v>99</v>
      </c>
      <c r="F192" s="7"/>
      <c r="G192" s="8">
        <f>G193+G194+G195+G196</f>
        <v>29981.3</v>
      </c>
      <c r="H192" s="8">
        <f>H193+H194+H195+H196</f>
        <v>11096</v>
      </c>
    </row>
    <row r="193" spans="1:8" x14ac:dyDescent="0.3">
      <c r="A193" s="9"/>
      <c r="B193" s="6" t="s">
        <v>33</v>
      </c>
      <c r="C193" s="10" t="s">
        <v>136</v>
      </c>
      <c r="D193" s="10" t="s">
        <v>128</v>
      </c>
      <c r="E193" s="7" t="s">
        <v>99</v>
      </c>
      <c r="F193" s="7">
        <v>110</v>
      </c>
      <c r="G193" s="8">
        <v>4782.5</v>
      </c>
      <c r="H193" s="8"/>
    </row>
    <row r="194" spans="1:8" ht="26.4" x14ac:dyDescent="0.3">
      <c r="A194" s="9"/>
      <c r="B194" s="6" t="s">
        <v>15</v>
      </c>
      <c r="C194" s="10" t="s">
        <v>136</v>
      </c>
      <c r="D194" s="10" t="s">
        <v>128</v>
      </c>
      <c r="E194" s="7" t="s">
        <v>99</v>
      </c>
      <c r="F194" s="7">
        <v>240</v>
      </c>
      <c r="G194" s="8">
        <v>512</v>
      </c>
      <c r="H194" s="8"/>
    </row>
    <row r="195" spans="1:8" x14ac:dyDescent="0.3">
      <c r="A195" s="9"/>
      <c r="B195" s="6" t="s">
        <v>100</v>
      </c>
      <c r="C195" s="10" t="s">
        <v>136</v>
      </c>
      <c r="D195" s="10" t="s">
        <v>128</v>
      </c>
      <c r="E195" s="7" t="s">
        <v>99</v>
      </c>
      <c r="F195" s="7">
        <v>610</v>
      </c>
      <c r="G195" s="8">
        <v>24680</v>
      </c>
      <c r="H195" s="8">
        <v>11096</v>
      </c>
    </row>
    <row r="196" spans="1:8" x14ac:dyDescent="0.3">
      <c r="A196" s="9"/>
      <c r="B196" s="6" t="s">
        <v>24</v>
      </c>
      <c r="C196" s="10" t="s">
        <v>136</v>
      </c>
      <c r="D196" s="10" t="s">
        <v>128</v>
      </c>
      <c r="E196" s="7" t="s">
        <v>99</v>
      </c>
      <c r="F196" s="7">
        <v>850</v>
      </c>
      <c r="G196" s="8">
        <v>6.8</v>
      </c>
      <c r="H196" s="8"/>
    </row>
    <row r="197" spans="1:8" x14ac:dyDescent="0.3">
      <c r="A197" s="9"/>
      <c r="B197" s="6" t="s">
        <v>106</v>
      </c>
      <c r="C197" s="10" t="s">
        <v>136</v>
      </c>
      <c r="D197" s="10" t="s">
        <v>132</v>
      </c>
      <c r="E197" s="7"/>
      <c r="F197" s="7"/>
      <c r="G197" s="8">
        <f>G198</f>
        <v>1640</v>
      </c>
      <c r="H197" s="8">
        <f>H198</f>
        <v>0</v>
      </c>
    </row>
    <row r="198" spans="1:8" ht="39.6" x14ac:dyDescent="0.3">
      <c r="A198" s="9"/>
      <c r="B198" s="6" t="s">
        <v>146</v>
      </c>
      <c r="C198" s="10" t="s">
        <v>136</v>
      </c>
      <c r="D198" s="10" t="s">
        <v>132</v>
      </c>
      <c r="E198" s="7" t="s">
        <v>99</v>
      </c>
      <c r="F198" s="7"/>
      <c r="G198" s="8">
        <f>G199+G200</f>
        <v>1640</v>
      </c>
      <c r="H198" s="8">
        <f>H199+H200</f>
        <v>0</v>
      </c>
    </row>
    <row r="199" spans="1:8" ht="26.4" x14ac:dyDescent="0.3">
      <c r="A199" s="9"/>
      <c r="B199" s="6" t="s">
        <v>15</v>
      </c>
      <c r="C199" s="10" t="s">
        <v>136</v>
      </c>
      <c r="D199" s="10" t="s">
        <v>132</v>
      </c>
      <c r="E199" s="7" t="s">
        <v>99</v>
      </c>
      <c r="F199" s="7">
        <v>240</v>
      </c>
      <c r="G199" s="8">
        <v>630</v>
      </c>
      <c r="H199" s="8"/>
    </row>
    <row r="200" spans="1:8" x14ac:dyDescent="0.3">
      <c r="A200" s="9"/>
      <c r="B200" s="6" t="s">
        <v>100</v>
      </c>
      <c r="C200" s="10" t="s">
        <v>136</v>
      </c>
      <c r="D200" s="10" t="s">
        <v>132</v>
      </c>
      <c r="E200" s="7" t="s">
        <v>99</v>
      </c>
      <c r="F200" s="7">
        <v>610</v>
      </c>
      <c r="G200" s="8">
        <v>1010</v>
      </c>
      <c r="H200" s="8"/>
    </row>
    <row r="201" spans="1:8" x14ac:dyDescent="0.3">
      <c r="A201" s="9"/>
      <c r="B201" s="6" t="s">
        <v>78</v>
      </c>
      <c r="C201" s="10">
        <v>10</v>
      </c>
      <c r="D201" s="10" t="s">
        <v>129</v>
      </c>
      <c r="E201" s="7"/>
      <c r="F201" s="7"/>
      <c r="G201" s="8">
        <f>G202+G204+G207</f>
        <v>6267</v>
      </c>
      <c r="H201" s="8">
        <f>H202+H204+H207</f>
        <v>0</v>
      </c>
    </row>
    <row r="202" spans="1:8" ht="52.8" x14ac:dyDescent="0.3">
      <c r="A202" s="9"/>
      <c r="B202" s="6" t="s">
        <v>107</v>
      </c>
      <c r="C202" s="10">
        <v>10</v>
      </c>
      <c r="D202" s="10" t="s">
        <v>129</v>
      </c>
      <c r="E202" s="7" t="s">
        <v>108</v>
      </c>
      <c r="F202" s="7"/>
      <c r="G202" s="8">
        <f>G203</f>
        <v>2400</v>
      </c>
      <c r="H202" s="8">
        <f>H203</f>
        <v>0</v>
      </c>
    </row>
    <row r="203" spans="1:8" ht="26.4" x14ac:dyDescent="0.3">
      <c r="A203" s="9"/>
      <c r="B203" s="6" t="s">
        <v>79</v>
      </c>
      <c r="C203" s="10">
        <v>10</v>
      </c>
      <c r="D203" s="10" t="s">
        <v>129</v>
      </c>
      <c r="E203" s="7" t="s">
        <v>108</v>
      </c>
      <c r="F203" s="7">
        <v>320</v>
      </c>
      <c r="G203" s="8">
        <v>2400</v>
      </c>
      <c r="H203" s="8"/>
    </row>
    <row r="204" spans="1:8" ht="39.6" x14ac:dyDescent="0.3">
      <c r="A204" s="9"/>
      <c r="B204" s="6" t="s">
        <v>90</v>
      </c>
      <c r="C204" s="10">
        <v>10</v>
      </c>
      <c r="D204" s="10" t="s">
        <v>129</v>
      </c>
      <c r="E204" s="7" t="s">
        <v>91</v>
      </c>
      <c r="F204" s="7"/>
      <c r="G204" s="8">
        <f>G205</f>
        <v>3569.5</v>
      </c>
      <c r="H204" s="8">
        <f>H205</f>
        <v>0</v>
      </c>
    </row>
    <row r="205" spans="1:8" ht="26.4" x14ac:dyDescent="0.3">
      <c r="A205" s="9"/>
      <c r="B205" s="6" t="s">
        <v>109</v>
      </c>
      <c r="C205" s="10">
        <v>10</v>
      </c>
      <c r="D205" s="10" t="s">
        <v>129</v>
      </c>
      <c r="E205" s="7" t="s">
        <v>110</v>
      </c>
      <c r="F205" s="7"/>
      <c r="G205" s="8">
        <f>G206</f>
        <v>3569.5</v>
      </c>
      <c r="H205" s="8">
        <f>H206</f>
        <v>0</v>
      </c>
    </row>
    <row r="206" spans="1:8" ht="26.4" x14ac:dyDescent="0.3">
      <c r="A206" s="9"/>
      <c r="B206" s="6" t="s">
        <v>79</v>
      </c>
      <c r="C206" s="10">
        <v>10</v>
      </c>
      <c r="D206" s="10" t="s">
        <v>129</v>
      </c>
      <c r="E206" s="7" t="s">
        <v>110</v>
      </c>
      <c r="F206" s="7">
        <v>320</v>
      </c>
      <c r="G206" s="8">
        <v>3569.5</v>
      </c>
      <c r="H206" s="8"/>
    </row>
    <row r="207" spans="1:8" ht="39.6" x14ac:dyDescent="0.3">
      <c r="A207" s="9"/>
      <c r="B207" s="6" t="s">
        <v>111</v>
      </c>
      <c r="C207" s="10">
        <v>10</v>
      </c>
      <c r="D207" s="10" t="s">
        <v>129</v>
      </c>
      <c r="E207" s="7" t="s">
        <v>112</v>
      </c>
      <c r="F207" s="7"/>
      <c r="G207" s="8">
        <f>G208+G209</f>
        <v>297.5</v>
      </c>
      <c r="H207" s="8">
        <f>H208+H209</f>
        <v>0</v>
      </c>
    </row>
    <row r="208" spans="1:8" x14ac:dyDescent="0.3">
      <c r="A208" s="9"/>
      <c r="B208" s="6" t="s">
        <v>74</v>
      </c>
      <c r="C208" s="10">
        <v>10</v>
      </c>
      <c r="D208" s="10" t="s">
        <v>129</v>
      </c>
      <c r="E208" s="7" t="s">
        <v>112</v>
      </c>
      <c r="F208" s="7">
        <v>310</v>
      </c>
      <c r="G208" s="8">
        <v>0</v>
      </c>
      <c r="H208" s="8"/>
    </row>
    <row r="209" spans="1:8" ht="26.4" x14ac:dyDescent="0.3">
      <c r="A209" s="9"/>
      <c r="B209" s="6" t="s">
        <v>79</v>
      </c>
      <c r="C209" s="10">
        <v>10</v>
      </c>
      <c r="D209" s="10" t="s">
        <v>129</v>
      </c>
      <c r="E209" s="7" t="s">
        <v>112</v>
      </c>
      <c r="F209" s="7">
        <v>320</v>
      </c>
      <c r="G209" s="8">
        <v>297.5</v>
      </c>
      <c r="H209" s="8"/>
    </row>
    <row r="210" spans="1:8" ht="12.6" customHeight="1" x14ac:dyDescent="0.3">
      <c r="A210" s="9"/>
      <c r="B210" s="6" t="s">
        <v>80</v>
      </c>
      <c r="C210" s="10">
        <v>10</v>
      </c>
      <c r="D210" s="10" t="s">
        <v>132</v>
      </c>
      <c r="E210" s="7"/>
      <c r="F210" s="7"/>
      <c r="G210" s="8">
        <f>G211+G214</f>
        <v>138</v>
      </c>
      <c r="H210" s="8">
        <f>H211+H214</f>
        <v>0</v>
      </c>
    </row>
    <row r="211" spans="1:8" ht="39.6" hidden="1" x14ac:dyDescent="0.3">
      <c r="A211" s="9"/>
      <c r="B211" s="6" t="s">
        <v>90</v>
      </c>
      <c r="C211" s="10">
        <v>10</v>
      </c>
      <c r="D211" s="10" t="s">
        <v>132</v>
      </c>
      <c r="E211" s="7" t="s">
        <v>91</v>
      </c>
      <c r="F211" s="7"/>
      <c r="G211" s="8">
        <f>G212</f>
        <v>0</v>
      </c>
      <c r="H211" s="8">
        <f>H212</f>
        <v>0</v>
      </c>
    </row>
    <row r="212" spans="1:8" ht="39.6" hidden="1" x14ac:dyDescent="0.3">
      <c r="A212" s="9"/>
      <c r="B212" s="6" t="s">
        <v>111</v>
      </c>
      <c r="C212" s="10">
        <v>10</v>
      </c>
      <c r="D212" s="10" t="s">
        <v>132</v>
      </c>
      <c r="E212" s="7" t="s">
        <v>112</v>
      </c>
      <c r="F212" s="7"/>
      <c r="G212" s="8">
        <f>G213</f>
        <v>0</v>
      </c>
      <c r="H212" s="8">
        <f>H213</f>
        <v>0</v>
      </c>
    </row>
    <row r="213" spans="1:8" hidden="1" x14ac:dyDescent="0.3">
      <c r="A213" s="9"/>
      <c r="B213" s="6" t="s">
        <v>113</v>
      </c>
      <c r="C213" s="10">
        <v>10</v>
      </c>
      <c r="D213" s="10" t="s">
        <v>132</v>
      </c>
      <c r="E213" s="7" t="s">
        <v>112</v>
      </c>
      <c r="F213" s="7">
        <v>410</v>
      </c>
      <c r="G213" s="8"/>
      <c r="H213" s="8"/>
    </row>
    <row r="214" spans="1:8" ht="26.4" x14ac:dyDescent="0.3">
      <c r="A214" s="3"/>
      <c r="B214" s="6" t="s">
        <v>143</v>
      </c>
      <c r="C214" s="10">
        <v>10</v>
      </c>
      <c r="D214" s="10" t="s">
        <v>132</v>
      </c>
      <c r="E214" s="7" t="s">
        <v>70</v>
      </c>
      <c r="F214" s="7"/>
      <c r="G214" s="8">
        <f>G215</f>
        <v>138</v>
      </c>
      <c r="H214" s="8">
        <f>H215</f>
        <v>0</v>
      </c>
    </row>
    <row r="215" spans="1:8" x14ac:dyDescent="0.3">
      <c r="A215" s="3"/>
      <c r="B215" s="6" t="s">
        <v>88</v>
      </c>
      <c r="C215" s="10">
        <v>10</v>
      </c>
      <c r="D215" s="10" t="s">
        <v>132</v>
      </c>
      <c r="E215" s="7" t="s">
        <v>114</v>
      </c>
      <c r="F215" s="7">
        <v>620</v>
      </c>
      <c r="G215" s="8">
        <v>138</v>
      </c>
      <c r="H215" s="8"/>
    </row>
    <row r="216" spans="1:8" x14ac:dyDescent="0.3">
      <c r="A216" s="9"/>
      <c r="B216" s="6" t="s">
        <v>115</v>
      </c>
      <c r="C216" s="10">
        <v>11</v>
      </c>
      <c r="D216" s="10" t="s">
        <v>128</v>
      </c>
      <c r="E216" s="7"/>
      <c r="F216" s="7"/>
      <c r="G216" s="8">
        <f>G219+G217</f>
        <v>39396.9</v>
      </c>
      <c r="H216" s="8">
        <f>H219+H217</f>
        <v>6268</v>
      </c>
    </row>
    <row r="217" spans="1:8" ht="52.8" x14ac:dyDescent="0.3">
      <c r="A217" s="9"/>
      <c r="B217" s="12" t="s">
        <v>137</v>
      </c>
      <c r="C217" s="10" t="s">
        <v>135</v>
      </c>
      <c r="D217" s="10" t="s">
        <v>129</v>
      </c>
      <c r="E217" s="13" t="s">
        <v>25</v>
      </c>
      <c r="F217" s="13"/>
      <c r="G217" s="8">
        <f>SUM(G218)</f>
        <v>3</v>
      </c>
      <c r="H217" s="8">
        <f>SUM(H218)</f>
        <v>0</v>
      </c>
    </row>
    <row r="218" spans="1:8" ht="26.4" x14ac:dyDescent="0.3">
      <c r="A218" s="9"/>
      <c r="B218" s="6" t="s">
        <v>15</v>
      </c>
      <c r="C218" s="10" t="s">
        <v>135</v>
      </c>
      <c r="D218" s="10" t="s">
        <v>129</v>
      </c>
      <c r="E218" s="7" t="s">
        <v>25</v>
      </c>
      <c r="F218" s="7">
        <v>240</v>
      </c>
      <c r="G218" s="8">
        <v>3</v>
      </c>
      <c r="H218" s="8"/>
    </row>
    <row r="219" spans="1:8" ht="39.6" x14ac:dyDescent="0.3">
      <c r="A219" s="9"/>
      <c r="B219" s="6" t="s">
        <v>116</v>
      </c>
      <c r="C219" s="10">
        <v>11</v>
      </c>
      <c r="D219" s="10" t="s">
        <v>128</v>
      </c>
      <c r="E219" s="7" t="s">
        <v>117</v>
      </c>
      <c r="F219" s="7"/>
      <c r="G219" s="8">
        <f>G220+G221</f>
        <v>39393.9</v>
      </c>
      <c r="H219" s="8">
        <f>H220+H221</f>
        <v>6268</v>
      </c>
    </row>
    <row r="220" spans="1:8" ht="26.4" x14ac:dyDescent="0.3">
      <c r="A220" s="9"/>
      <c r="B220" s="6" t="s">
        <v>15</v>
      </c>
      <c r="C220" s="10">
        <v>11</v>
      </c>
      <c r="D220" s="10" t="s">
        <v>128</v>
      </c>
      <c r="E220" s="7" t="s">
        <v>117</v>
      </c>
      <c r="F220" s="7">
        <v>240</v>
      </c>
      <c r="G220" s="8">
        <v>1420</v>
      </c>
      <c r="H220" s="8"/>
    </row>
    <row r="221" spans="1:8" x14ac:dyDescent="0.3">
      <c r="A221" s="9"/>
      <c r="B221" s="6" t="s">
        <v>100</v>
      </c>
      <c r="C221" s="10">
        <v>11</v>
      </c>
      <c r="D221" s="10" t="s">
        <v>128</v>
      </c>
      <c r="E221" s="7" t="s">
        <v>117</v>
      </c>
      <c r="F221" s="7">
        <v>610</v>
      </c>
      <c r="G221" s="8">
        <v>37973.9</v>
      </c>
      <c r="H221" s="8">
        <v>6268</v>
      </c>
    </row>
    <row r="222" spans="1:8" x14ac:dyDescent="0.3">
      <c r="A222" s="3"/>
      <c r="B222" s="6" t="s">
        <v>118</v>
      </c>
      <c r="C222" s="10">
        <v>11</v>
      </c>
      <c r="D222" s="10" t="s">
        <v>131</v>
      </c>
      <c r="E222" s="7"/>
      <c r="F222" s="7"/>
      <c r="G222" s="8">
        <f>G223</f>
        <v>5272.2</v>
      </c>
      <c r="H222" s="8">
        <f>H223</f>
        <v>0</v>
      </c>
    </row>
    <row r="223" spans="1:8" ht="38.4" customHeight="1" x14ac:dyDescent="0.3">
      <c r="A223" s="3"/>
      <c r="B223" s="6" t="s">
        <v>116</v>
      </c>
      <c r="C223" s="10">
        <v>11</v>
      </c>
      <c r="D223" s="10" t="s">
        <v>131</v>
      </c>
      <c r="E223" s="7" t="s">
        <v>117</v>
      </c>
      <c r="F223" s="7"/>
      <c r="G223" s="8">
        <f>G224+G225</f>
        <v>5272.2</v>
      </c>
      <c r="H223" s="8">
        <f>H224+H225</f>
        <v>0</v>
      </c>
    </row>
    <row r="224" spans="1:8" ht="92.4" hidden="1" x14ac:dyDescent="0.3">
      <c r="A224" s="3"/>
      <c r="B224" s="6" t="s">
        <v>97</v>
      </c>
      <c r="C224" s="10">
        <v>11</v>
      </c>
      <c r="D224" s="10" t="s">
        <v>131</v>
      </c>
      <c r="E224" s="7" t="s">
        <v>117</v>
      </c>
      <c r="F224" s="7">
        <v>460</v>
      </c>
      <c r="G224" s="8"/>
      <c r="H224" s="8"/>
    </row>
    <row r="225" spans="1:8" x14ac:dyDescent="0.3">
      <c r="A225" s="3"/>
      <c r="B225" s="6" t="s">
        <v>88</v>
      </c>
      <c r="C225" s="10">
        <v>11</v>
      </c>
      <c r="D225" s="10" t="s">
        <v>131</v>
      </c>
      <c r="E225" s="7" t="s">
        <v>117</v>
      </c>
      <c r="F225" s="7">
        <v>620</v>
      </c>
      <c r="G225" s="8">
        <v>5272.2</v>
      </c>
      <c r="H225" s="8">
        <v>0</v>
      </c>
    </row>
    <row r="226" spans="1:8" ht="13.8" customHeight="1" x14ac:dyDescent="0.3">
      <c r="A226" s="3"/>
      <c r="B226" s="6" t="s">
        <v>82</v>
      </c>
      <c r="C226" s="10">
        <v>14</v>
      </c>
      <c r="D226" s="10" t="s">
        <v>129</v>
      </c>
      <c r="E226" s="7"/>
      <c r="F226" s="7"/>
      <c r="G226" s="8">
        <f>G227+G229</f>
        <v>5008.8</v>
      </c>
      <c r="H226" s="8">
        <f>H227+H229</f>
        <v>0</v>
      </c>
    </row>
    <row r="227" spans="1:8" ht="52.8" hidden="1" x14ac:dyDescent="0.3">
      <c r="A227" s="3"/>
      <c r="B227" s="6" t="s">
        <v>148</v>
      </c>
      <c r="C227" s="10">
        <v>14</v>
      </c>
      <c r="D227" s="10" t="s">
        <v>129</v>
      </c>
      <c r="E227" s="7" t="s">
        <v>54</v>
      </c>
      <c r="F227" s="7"/>
      <c r="G227" s="8">
        <f>G228</f>
        <v>0</v>
      </c>
      <c r="H227" s="8">
        <f>H228</f>
        <v>0</v>
      </c>
    </row>
    <row r="228" spans="1:8" hidden="1" x14ac:dyDescent="0.3">
      <c r="A228" s="3"/>
      <c r="B228" s="6" t="s">
        <v>83</v>
      </c>
      <c r="C228" s="10">
        <v>14</v>
      </c>
      <c r="D228" s="10" t="s">
        <v>129</v>
      </c>
      <c r="E228" s="7" t="s">
        <v>54</v>
      </c>
      <c r="F228" s="7">
        <v>540</v>
      </c>
      <c r="G228" s="8"/>
      <c r="H228" s="8"/>
    </row>
    <row r="229" spans="1:8" ht="39.6" x14ac:dyDescent="0.3">
      <c r="A229" s="3"/>
      <c r="B229" s="6" t="s">
        <v>146</v>
      </c>
      <c r="C229" s="10">
        <v>14</v>
      </c>
      <c r="D229" s="10" t="s">
        <v>129</v>
      </c>
      <c r="E229" s="7" t="s">
        <v>99</v>
      </c>
      <c r="F229" s="7"/>
      <c r="G229" s="8">
        <f>G230</f>
        <v>5008.8</v>
      </c>
      <c r="H229" s="8">
        <f>H230</f>
        <v>0</v>
      </c>
    </row>
    <row r="230" spans="1:8" x14ac:dyDescent="0.3">
      <c r="A230" s="3"/>
      <c r="B230" s="6" t="s">
        <v>83</v>
      </c>
      <c r="C230" s="10">
        <v>14</v>
      </c>
      <c r="D230" s="10" t="s">
        <v>129</v>
      </c>
      <c r="E230" s="7" t="s">
        <v>99</v>
      </c>
      <c r="F230" s="7">
        <v>540</v>
      </c>
      <c r="G230" s="8">
        <v>5008.8</v>
      </c>
      <c r="H230" s="8"/>
    </row>
    <row r="231" spans="1:8" x14ac:dyDescent="0.3">
      <c r="A231" s="3">
        <v>921</v>
      </c>
      <c r="B231" s="4" t="s">
        <v>119</v>
      </c>
      <c r="C231" s="11"/>
      <c r="D231" s="11"/>
      <c r="E231" s="3"/>
      <c r="F231" s="3"/>
      <c r="G231" s="5">
        <f>G232+G237</f>
        <v>40866.800000000003</v>
      </c>
      <c r="H231" s="5">
        <f>H232+H237</f>
        <v>1783.3</v>
      </c>
    </row>
    <row r="232" spans="1:8" ht="39.6" x14ac:dyDescent="0.3">
      <c r="A232" s="3"/>
      <c r="B232" s="6" t="s">
        <v>16</v>
      </c>
      <c r="C232" s="10" t="s">
        <v>128</v>
      </c>
      <c r="D232" s="10" t="s">
        <v>130</v>
      </c>
      <c r="E232" s="7"/>
      <c r="F232" s="3"/>
      <c r="G232" s="8">
        <f>G233</f>
        <v>9644.7999999999993</v>
      </c>
      <c r="H232" s="8">
        <f>H233</f>
        <v>561.29999999999995</v>
      </c>
    </row>
    <row r="233" spans="1:8" ht="52.8" x14ac:dyDescent="0.3">
      <c r="A233" s="3"/>
      <c r="B233" s="6" t="s">
        <v>149</v>
      </c>
      <c r="C233" s="10" t="s">
        <v>128</v>
      </c>
      <c r="D233" s="10" t="s">
        <v>130</v>
      </c>
      <c r="E233" s="7" t="s">
        <v>120</v>
      </c>
      <c r="F233" s="7"/>
      <c r="G233" s="8">
        <f>G234+G235+G236</f>
        <v>9644.7999999999993</v>
      </c>
      <c r="H233" s="8">
        <f>H234+H235+H236</f>
        <v>561.29999999999995</v>
      </c>
    </row>
    <row r="234" spans="1:8" ht="26.4" x14ac:dyDescent="0.3">
      <c r="A234" s="3"/>
      <c r="B234" s="6" t="s">
        <v>14</v>
      </c>
      <c r="C234" s="10" t="s">
        <v>128</v>
      </c>
      <c r="D234" s="10" t="s">
        <v>130</v>
      </c>
      <c r="E234" s="7" t="s">
        <v>120</v>
      </c>
      <c r="F234" s="7">
        <v>120</v>
      </c>
      <c r="G234" s="8">
        <v>8516.9</v>
      </c>
      <c r="H234" s="8">
        <v>561.29999999999995</v>
      </c>
    </row>
    <row r="235" spans="1:8" ht="26.4" x14ac:dyDescent="0.3">
      <c r="A235" s="3"/>
      <c r="B235" s="6" t="s">
        <v>15</v>
      </c>
      <c r="C235" s="10" t="s">
        <v>128</v>
      </c>
      <c r="D235" s="10" t="s">
        <v>130</v>
      </c>
      <c r="E235" s="7" t="s">
        <v>120</v>
      </c>
      <c r="F235" s="7">
        <v>240</v>
      </c>
      <c r="G235" s="8">
        <v>1125.9000000000001</v>
      </c>
      <c r="H235" s="8"/>
    </row>
    <row r="236" spans="1:8" x14ac:dyDescent="0.3">
      <c r="A236" s="7"/>
      <c r="B236" s="6" t="s">
        <v>24</v>
      </c>
      <c r="C236" s="10" t="s">
        <v>128</v>
      </c>
      <c r="D236" s="10" t="s">
        <v>130</v>
      </c>
      <c r="E236" s="7" t="s">
        <v>120</v>
      </c>
      <c r="F236" s="7">
        <v>850</v>
      </c>
      <c r="G236" s="8">
        <v>2</v>
      </c>
      <c r="H236" s="8"/>
    </row>
    <row r="237" spans="1:8" ht="39.6" x14ac:dyDescent="0.3">
      <c r="A237" s="7"/>
      <c r="B237" s="6" t="s">
        <v>121</v>
      </c>
      <c r="C237" s="10">
        <v>14</v>
      </c>
      <c r="D237" s="10" t="s">
        <v>128</v>
      </c>
      <c r="E237" s="7"/>
      <c r="F237" s="7"/>
      <c r="G237" s="8">
        <f>G238</f>
        <v>31222</v>
      </c>
      <c r="H237" s="8">
        <f>H238</f>
        <v>1222</v>
      </c>
    </row>
    <row r="238" spans="1:8" ht="52.8" x14ac:dyDescent="0.3">
      <c r="A238" s="9"/>
      <c r="B238" s="6" t="s">
        <v>149</v>
      </c>
      <c r="C238" s="10">
        <v>14</v>
      </c>
      <c r="D238" s="10" t="s">
        <v>128</v>
      </c>
      <c r="E238" s="7" t="s">
        <v>120</v>
      </c>
      <c r="F238" s="7"/>
      <c r="G238" s="8">
        <f>G239</f>
        <v>31222</v>
      </c>
      <c r="H238" s="8">
        <f>H239</f>
        <v>1222</v>
      </c>
    </row>
    <row r="239" spans="1:8" x14ac:dyDescent="0.3">
      <c r="A239" s="9"/>
      <c r="B239" s="6" t="s">
        <v>122</v>
      </c>
      <c r="C239" s="10">
        <v>14</v>
      </c>
      <c r="D239" s="10" t="s">
        <v>128</v>
      </c>
      <c r="E239" s="7" t="s">
        <v>120</v>
      </c>
      <c r="F239" s="7">
        <v>510</v>
      </c>
      <c r="G239" s="8">
        <v>31222</v>
      </c>
      <c r="H239" s="8">
        <v>1222</v>
      </c>
    </row>
    <row r="240" spans="1:8" x14ac:dyDescent="0.3">
      <c r="A240" s="3"/>
      <c r="B240" s="4" t="s">
        <v>123</v>
      </c>
      <c r="C240" s="3"/>
      <c r="D240" s="3"/>
      <c r="E240" s="3"/>
      <c r="F240" s="3"/>
      <c r="G240" s="5">
        <f>G7+G18+G138+G231</f>
        <v>359990.4</v>
      </c>
      <c r="H240" s="5">
        <f>H7+H18+H138+H231</f>
        <v>43731.399999999994</v>
      </c>
    </row>
  </sheetData>
  <mergeCells count="9">
    <mergeCell ref="A4:H4"/>
    <mergeCell ref="E1:H1"/>
    <mergeCell ref="F5:F6"/>
    <mergeCell ref="G5:H5"/>
    <mergeCell ref="A5:A6"/>
    <mergeCell ref="B5:B6"/>
    <mergeCell ref="C5:C6"/>
    <mergeCell ref="D5:D6"/>
    <mergeCell ref="E5:E6"/>
  </mergeCells>
  <pageMargins left="0.70866141732283472" right="0.70866141732283472" top="0.5511811023622047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Лист1!_Hlk445800223</vt:lpstr>
      <vt:lpstr>Лист1!OLE_LINK1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Expert</dc:creator>
  <cp:lastModifiedBy>Expert</cp:lastModifiedBy>
  <cp:lastPrinted>2017-11-12T13:35:36Z</cp:lastPrinted>
  <dcterms:created xsi:type="dcterms:W3CDTF">2017-09-14T04:58:05Z</dcterms:created>
  <dcterms:modified xsi:type="dcterms:W3CDTF">2017-11-29T05:13:34Z</dcterms:modified>
</cp:coreProperties>
</file>