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Док 2018 год\проект бюджета района на 2018-2020 годы\(3)текст\"/>
    </mc:Choice>
  </mc:AlternateContent>
  <bookViews>
    <workbookView xWindow="0" yWindow="0" windowWidth="17280" windowHeight="705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6" i="1" l="1"/>
  <c r="I146" i="1"/>
  <c r="H146" i="1"/>
  <c r="G146" i="1"/>
  <c r="J130" i="1"/>
  <c r="I130" i="1"/>
  <c r="H130" i="1"/>
  <c r="G130" i="1"/>
  <c r="H100" i="1"/>
  <c r="H99" i="1" s="1"/>
  <c r="I100" i="1"/>
  <c r="I99" i="1" s="1"/>
  <c r="J100" i="1"/>
  <c r="J99" i="1" s="1"/>
  <c r="G100" i="1"/>
  <c r="G99" i="1"/>
  <c r="H22" i="1"/>
  <c r="I22" i="1"/>
  <c r="J22" i="1"/>
  <c r="H23" i="1"/>
  <c r="I23" i="1"/>
  <c r="J23" i="1"/>
  <c r="G22" i="1"/>
  <c r="H33" i="1"/>
  <c r="I33" i="1"/>
  <c r="J33" i="1"/>
  <c r="G33" i="1"/>
  <c r="G38" i="1"/>
  <c r="G37" i="1" s="1"/>
  <c r="G36" i="1" s="1"/>
  <c r="H38" i="1"/>
  <c r="H37" i="1" s="1"/>
  <c r="H36" i="1" s="1"/>
  <c r="I38" i="1"/>
  <c r="I37" i="1" s="1"/>
  <c r="I36" i="1" s="1"/>
  <c r="J38" i="1"/>
  <c r="J37" i="1" s="1"/>
  <c r="J36" i="1" s="1"/>
  <c r="H30" i="1"/>
  <c r="I30" i="1"/>
  <c r="J30" i="1"/>
  <c r="G30" i="1"/>
  <c r="J84" i="1" l="1"/>
  <c r="J83" i="1" s="1"/>
  <c r="I84" i="1"/>
  <c r="I83" i="1" s="1"/>
  <c r="H84" i="1"/>
  <c r="H83" i="1" s="1"/>
  <c r="G84" i="1"/>
  <c r="G83" i="1" s="1"/>
  <c r="I176" i="1" l="1"/>
  <c r="J176" i="1"/>
  <c r="G176" i="1"/>
  <c r="H177" i="1"/>
  <c r="H176" i="1" s="1"/>
  <c r="I177" i="1"/>
  <c r="J177" i="1"/>
  <c r="G177" i="1"/>
  <c r="H181" i="1"/>
  <c r="I181" i="1"/>
  <c r="I175" i="1" s="1"/>
  <c r="J181" i="1"/>
  <c r="J175" i="1" s="1"/>
  <c r="G181" i="1"/>
  <c r="G175" i="1" s="1"/>
  <c r="H104" i="1"/>
  <c r="H105" i="1"/>
  <c r="I105" i="1"/>
  <c r="J105" i="1"/>
  <c r="J104" i="1" s="1"/>
  <c r="G105" i="1"/>
  <c r="H109" i="1"/>
  <c r="I109" i="1"/>
  <c r="J109" i="1"/>
  <c r="G109" i="1"/>
  <c r="H111" i="1"/>
  <c r="I111" i="1"/>
  <c r="J111" i="1"/>
  <c r="H112" i="1"/>
  <c r="I112" i="1"/>
  <c r="J112" i="1"/>
  <c r="G112" i="1"/>
  <c r="H114" i="1"/>
  <c r="I114" i="1"/>
  <c r="J114" i="1"/>
  <c r="G114" i="1"/>
  <c r="G111" i="1" s="1"/>
  <c r="H116" i="1"/>
  <c r="J116" i="1"/>
  <c r="H117" i="1"/>
  <c r="I117" i="1"/>
  <c r="I116" i="1" s="1"/>
  <c r="J117" i="1"/>
  <c r="G117" i="1"/>
  <c r="G116" i="1" s="1"/>
  <c r="H119" i="1"/>
  <c r="I119" i="1"/>
  <c r="J119" i="1"/>
  <c r="H120" i="1"/>
  <c r="I120" i="1"/>
  <c r="J120" i="1"/>
  <c r="H121" i="1"/>
  <c r="I121" i="1"/>
  <c r="J121" i="1"/>
  <c r="G121" i="1"/>
  <c r="G120" i="1" s="1"/>
  <c r="G119" i="1" s="1"/>
  <c r="H123" i="1"/>
  <c r="J123" i="1"/>
  <c r="H124" i="1"/>
  <c r="I124" i="1"/>
  <c r="J124" i="1"/>
  <c r="G124" i="1"/>
  <c r="H126" i="1"/>
  <c r="I126" i="1"/>
  <c r="I123" i="1" s="1"/>
  <c r="J126" i="1"/>
  <c r="G126" i="1"/>
  <c r="H132" i="1"/>
  <c r="H129" i="1" s="1"/>
  <c r="I132" i="1"/>
  <c r="I129" i="1" s="1"/>
  <c r="J132" i="1"/>
  <c r="J129" i="1" s="1"/>
  <c r="G132" i="1"/>
  <c r="G129" i="1" s="1"/>
  <c r="H134" i="1"/>
  <c r="I134" i="1"/>
  <c r="J134" i="1"/>
  <c r="G134" i="1"/>
  <c r="H135" i="1"/>
  <c r="I135" i="1"/>
  <c r="J135" i="1"/>
  <c r="G135" i="1"/>
  <c r="H137" i="1"/>
  <c r="I137" i="1"/>
  <c r="J137" i="1"/>
  <c r="G137" i="1"/>
  <c r="H140" i="1"/>
  <c r="J140" i="1"/>
  <c r="H141" i="1"/>
  <c r="I141" i="1"/>
  <c r="J141" i="1"/>
  <c r="G141" i="1"/>
  <c r="H143" i="1"/>
  <c r="I143" i="1"/>
  <c r="I140" i="1" s="1"/>
  <c r="J143" i="1"/>
  <c r="G143" i="1"/>
  <c r="G140" i="1" s="1"/>
  <c r="H148" i="1"/>
  <c r="H145" i="1" s="1"/>
  <c r="I148" i="1"/>
  <c r="I145" i="1" s="1"/>
  <c r="J148" i="1"/>
  <c r="J145" i="1" s="1"/>
  <c r="G148" i="1"/>
  <c r="G145" i="1" s="1"/>
  <c r="H153" i="1"/>
  <c r="J153" i="1"/>
  <c r="H154" i="1"/>
  <c r="I154" i="1"/>
  <c r="I153" i="1" s="1"/>
  <c r="J154" i="1"/>
  <c r="G154" i="1"/>
  <c r="G153" i="1" s="1"/>
  <c r="H157" i="1"/>
  <c r="I157" i="1"/>
  <c r="J157" i="1"/>
  <c r="H158" i="1"/>
  <c r="I158" i="1"/>
  <c r="J158" i="1"/>
  <c r="G158" i="1"/>
  <c r="H160" i="1"/>
  <c r="I160" i="1"/>
  <c r="J160" i="1"/>
  <c r="H161" i="1"/>
  <c r="I161" i="1"/>
  <c r="J161" i="1"/>
  <c r="G161" i="1"/>
  <c r="G160" i="1" s="1"/>
  <c r="G157" i="1" s="1"/>
  <c r="H163" i="1"/>
  <c r="I163" i="1"/>
  <c r="J163" i="1"/>
  <c r="G163" i="1"/>
  <c r="H165" i="1"/>
  <c r="I165" i="1"/>
  <c r="J165" i="1"/>
  <c r="G165" i="1"/>
  <c r="H166" i="1"/>
  <c r="I166" i="1"/>
  <c r="J166" i="1"/>
  <c r="G166" i="1"/>
  <c r="H169" i="1"/>
  <c r="H168" i="1" s="1"/>
  <c r="I169" i="1"/>
  <c r="I168" i="1" s="1"/>
  <c r="J169" i="1"/>
  <c r="J168" i="1" s="1"/>
  <c r="G169" i="1"/>
  <c r="G168" i="1" s="1"/>
  <c r="H172" i="1"/>
  <c r="I172" i="1"/>
  <c r="J172" i="1"/>
  <c r="H173" i="1"/>
  <c r="I173" i="1"/>
  <c r="J173" i="1"/>
  <c r="G173" i="1"/>
  <c r="G172" i="1" s="1"/>
  <c r="H97" i="1"/>
  <c r="H96" i="1" s="1"/>
  <c r="I97" i="1"/>
  <c r="I96" i="1" s="1"/>
  <c r="J97" i="1"/>
  <c r="J96" i="1" s="1"/>
  <c r="H93" i="1"/>
  <c r="H92" i="1" s="1"/>
  <c r="I93" i="1"/>
  <c r="I92" i="1" s="1"/>
  <c r="J93" i="1"/>
  <c r="J92" i="1" s="1"/>
  <c r="H90" i="1"/>
  <c r="H89" i="1" s="1"/>
  <c r="I90" i="1"/>
  <c r="I89" i="1" s="1"/>
  <c r="J90" i="1"/>
  <c r="J89" i="1" s="1"/>
  <c r="H87" i="1"/>
  <c r="H86" i="1" s="1"/>
  <c r="I87" i="1"/>
  <c r="I86" i="1" s="1"/>
  <c r="J87" i="1"/>
  <c r="J86" i="1" s="1"/>
  <c r="H81" i="1"/>
  <c r="H80" i="1" s="1"/>
  <c r="I81" i="1"/>
  <c r="I80" i="1" s="1"/>
  <c r="J81" i="1"/>
  <c r="J80" i="1" s="1"/>
  <c r="H78" i="1"/>
  <c r="H77" i="1" s="1"/>
  <c r="I78" i="1"/>
  <c r="I77" i="1" s="1"/>
  <c r="J78" i="1"/>
  <c r="J77" i="1" s="1"/>
  <c r="H75" i="1"/>
  <c r="H74" i="1" s="1"/>
  <c r="I75" i="1"/>
  <c r="I74" i="1" s="1"/>
  <c r="J75" i="1"/>
  <c r="J74" i="1" s="1"/>
  <c r="H72" i="1"/>
  <c r="I72" i="1"/>
  <c r="J72" i="1"/>
  <c r="H70" i="1"/>
  <c r="H69" i="1" s="1"/>
  <c r="I70" i="1"/>
  <c r="I69" i="1" s="1"/>
  <c r="J70" i="1"/>
  <c r="J69" i="1" s="1"/>
  <c r="H65" i="1"/>
  <c r="H64" i="1" s="1"/>
  <c r="I65" i="1"/>
  <c r="I64" i="1" s="1"/>
  <c r="J65" i="1"/>
  <c r="J64" i="1" s="1"/>
  <c r="H62" i="1"/>
  <c r="H61" i="1" s="1"/>
  <c r="I62" i="1"/>
  <c r="I61" i="1" s="1"/>
  <c r="J62" i="1"/>
  <c r="J61" i="1" s="1"/>
  <c r="J7" i="1"/>
  <c r="H8" i="1"/>
  <c r="J8" i="1"/>
  <c r="H9" i="1"/>
  <c r="J9" i="1"/>
  <c r="H10" i="1"/>
  <c r="I10" i="1"/>
  <c r="I9" i="1" s="1"/>
  <c r="I8" i="1" s="1"/>
  <c r="J10" i="1"/>
  <c r="J13" i="1"/>
  <c r="J14" i="1"/>
  <c r="H15" i="1"/>
  <c r="H14" i="1" s="1"/>
  <c r="H13" i="1" s="1"/>
  <c r="H7" i="1" s="1"/>
  <c r="I15" i="1"/>
  <c r="I14" i="1" s="1"/>
  <c r="I13" i="1" s="1"/>
  <c r="J15" i="1"/>
  <c r="H19" i="1"/>
  <c r="I19" i="1"/>
  <c r="J19" i="1"/>
  <c r="G19" i="1"/>
  <c r="H20" i="1"/>
  <c r="I20" i="1"/>
  <c r="J20" i="1"/>
  <c r="G20" i="1"/>
  <c r="G23" i="1"/>
  <c r="H26" i="1"/>
  <c r="I26" i="1"/>
  <c r="J26" i="1"/>
  <c r="G26" i="1"/>
  <c r="J40" i="1"/>
  <c r="H41" i="1"/>
  <c r="I41" i="1"/>
  <c r="J41" i="1"/>
  <c r="G41" i="1"/>
  <c r="H43" i="1"/>
  <c r="I43" i="1"/>
  <c r="J43" i="1"/>
  <c r="G43" i="1"/>
  <c r="H45" i="1"/>
  <c r="I45" i="1"/>
  <c r="J45" i="1"/>
  <c r="G45" i="1"/>
  <c r="H47" i="1"/>
  <c r="I47" i="1"/>
  <c r="J47" i="1"/>
  <c r="G47" i="1"/>
  <c r="H51" i="1"/>
  <c r="H40" i="1" s="1"/>
  <c r="I51" i="1"/>
  <c r="J51" i="1"/>
  <c r="G51" i="1"/>
  <c r="H55" i="1"/>
  <c r="I55" i="1"/>
  <c r="J55" i="1"/>
  <c r="G55" i="1"/>
  <c r="H57" i="1"/>
  <c r="I57" i="1"/>
  <c r="J57" i="1"/>
  <c r="G57" i="1"/>
  <c r="G61" i="1"/>
  <c r="G62" i="1"/>
  <c r="G65" i="1"/>
  <c r="G64" i="1" s="1"/>
  <c r="G69" i="1"/>
  <c r="G18" i="1" s="1"/>
  <c r="G70" i="1"/>
  <c r="G72" i="1"/>
  <c r="G75" i="1"/>
  <c r="G74" i="1" s="1"/>
  <c r="G77" i="1"/>
  <c r="G78" i="1"/>
  <c r="G80" i="1"/>
  <c r="G81" i="1"/>
  <c r="G86" i="1"/>
  <c r="G87" i="1"/>
  <c r="G89" i="1"/>
  <c r="G90" i="1"/>
  <c r="G92" i="1"/>
  <c r="G93" i="1"/>
  <c r="G96" i="1"/>
  <c r="G97" i="1"/>
  <c r="G10" i="1"/>
  <c r="G9" i="1" s="1"/>
  <c r="G8" i="1" s="1"/>
  <c r="G14" i="1"/>
  <c r="G13" i="1" s="1"/>
  <c r="G15" i="1"/>
  <c r="H175" i="1" l="1"/>
  <c r="H103" i="1"/>
  <c r="J18" i="1"/>
  <c r="H18" i="1"/>
  <c r="J103" i="1"/>
  <c r="J184" i="1" s="1"/>
  <c r="J186" i="1" s="1"/>
  <c r="I18" i="1"/>
  <c r="G123" i="1"/>
  <c r="I104" i="1"/>
  <c r="I103" i="1" s="1"/>
  <c r="G104" i="1"/>
  <c r="G103" i="1" s="1"/>
  <c r="I40" i="1"/>
  <c r="G40" i="1"/>
  <c r="H184" i="1"/>
  <c r="H186" i="1" s="1"/>
  <c r="G7" i="1"/>
  <c r="I7" i="1"/>
  <c r="G184" i="1" l="1"/>
  <c r="G186" i="1" s="1"/>
  <c r="I184" i="1"/>
  <c r="I186" i="1" s="1"/>
</calcChain>
</file>

<file path=xl/sharedStrings.xml><?xml version="1.0" encoding="utf-8"?>
<sst xmlns="http://schemas.openxmlformats.org/spreadsheetml/2006/main" count="602" uniqueCount="140">
  <si>
    <t>Код главного распоря-дителя бюджет-ных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</si>
  <si>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</si>
  <si>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</t>
  </si>
  <si>
    <t>ПР</t>
  </si>
  <si>
    <t>ЦСР</t>
  </si>
  <si>
    <t>ВР</t>
  </si>
  <si>
    <t>Сумма, тыс. рублей</t>
  </si>
  <si>
    <t>в том числе за счет целевых средств от других бюджетов бюджетной системы РФ</t>
  </si>
  <si>
    <t>2019 год - всего</t>
  </si>
  <si>
    <t>Собрание Представителей Кинель-Черкасского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</si>
  <si>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</si>
  <si>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расходов бюджета района</t>
  </si>
  <si>
    <t>99 0 00 00000</t>
  </si>
  <si>
    <t>Расходы на обеспечение выполнения функций органами местного самоуправления в рамках непрограммных направлений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</si>
  <si>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99 1 00 00000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</si>
  <si>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</si>
  <si>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</si>
  <si>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</si>
  <si>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Кинель-Черкасского района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</si>
  <si>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</si>
  <si>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</si>
  <si>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</si>
  <si>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</si>
  <si>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</si>
  <si>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</si>
  <si>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Уплата налогов, сборов и иных платежей</t>
  </si>
  <si>
    <t>04 0 00 00000</t>
  </si>
  <si>
    <t>Резервные фонды</t>
  </si>
  <si>
    <t>Резервные средства</t>
  </si>
  <si>
    <t>Другие общегосударственные вопросы</t>
  </si>
  <si>
    <t>02 0 00 00000</t>
  </si>
  <si>
    <t>07 0 00 00000</t>
  </si>
  <si>
    <t>08 0 00 00000</t>
  </si>
  <si>
    <t>Расходы на выплаты персоналу казенных учреждений</t>
  </si>
  <si>
    <t>09 0 00 00000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</si>
  <si>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</si>
  <si>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</si>
  <si>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</si>
  <si>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</si>
  <si>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Мобилизационная подготовка экономики</t>
  </si>
  <si>
    <t>20 0 00 00000</t>
  </si>
  <si>
    <t>Защита населения и территории от чрезвычайных ситуаций природного и техногенного характера, гражданская оборона</t>
  </si>
  <si>
    <t>31 0 00 00000</t>
  </si>
  <si>
    <t>Другие вопросы в области национальной безопасности и правоохранительной деятельности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</si>
  <si>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</si>
  <si>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</si>
  <si>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</si>
  <si>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Сельское хозяйство и рыболовство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</si>
  <si>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</si>
  <si>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</si>
  <si>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Дорожное хозяйство (дорожные фонды)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</si>
  <si>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</si>
  <si>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</si>
  <si>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Связь и информатика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</si>
  <si>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</si>
  <si>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</si>
  <si>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Другие вопросы в области охраны окружающей среды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</si>
  <si>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</si>
  <si>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</si>
  <si>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>Общее образование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</si>
  <si>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</si>
  <si>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</si>
  <si>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Молодежная политика</t>
  </si>
  <si>
    <t>74 0 00 00000</t>
  </si>
  <si>
    <t>Премии и гранты</t>
  </si>
  <si>
    <t>Пенсионное обеспечение</t>
  </si>
  <si>
    <t>10 0 00 00000</t>
  </si>
  <si>
    <t>Публичные нормативные социальные выплаты гражданам</t>
  </si>
  <si>
    <t>Комитет по управлению имуществом Кинель-Черкасского района</t>
  </si>
  <si>
    <t>03 0 00 00000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</si>
  <si>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</si>
  <si>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</si>
  <si>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Другие вопросы в области национальной экономики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</si>
  <si>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</si>
  <si>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</si>
  <si>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Субсидии автономным учреждениям</t>
  </si>
  <si>
    <t>Жилищное хозяйство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</si>
  <si>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</si>
  <si>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</si>
  <si>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«Формирование муниципального жилищного фонда» до 2020 года</t>
  </si>
  <si>
    <t>51 2 00 00000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</si>
  <si>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</si>
  <si>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</si>
  <si>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Дополнительное образование детей</t>
  </si>
  <si>
    <t>81 0 00 00000</t>
  </si>
  <si>
    <t>Субсидии бюджетным учреждениям</t>
  </si>
  <si>
    <t>75 0 00 00000</t>
  </si>
  <si>
    <t>Другие вопросы в области образования</t>
  </si>
  <si>
    <t>Муниципальная программа «Обеспечение пожарной безопасности образовательных учреждений Кинель-Черкасского района Самарской области» на 2016-2021 годы</t>
  </si>
  <si>
    <t>71 0 00 00000</t>
  </si>
  <si>
    <t>Культура</t>
  </si>
  <si>
    <t>Другие вопросы в области культуры, кинематографии</t>
  </si>
  <si>
    <t>Социальное обеспечение населения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</si>
  <si>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</si>
  <si>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</si>
  <si>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Социальные выплаты гражданам, кроме публичных нормативных социальных выплат</t>
  </si>
  <si>
    <t>Подпрограмма «Молодой семье-доступное жильё» до 2020 года</t>
  </si>
  <si>
    <t>51 1 00 00000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</si>
  <si>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</si>
  <si>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</si>
  <si>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Охрана семьи и детства</t>
  </si>
  <si>
    <t>Физическая культура</t>
  </si>
  <si>
    <t>Муниципальная программа «Комплексные меры по развитию физической культуры и спорта в Кинель-Черкасском районе Самарской области» на 2016-2021 годы</t>
  </si>
  <si>
    <t>11 0 00 00000</t>
  </si>
  <si>
    <t>Массовый спорт</t>
  </si>
  <si>
    <t>Управление финансов Кинель-Черкасского района</t>
  </si>
  <si>
    <t>06 0 00 00000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</si>
  <si>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</si>
  <si>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</si>
  <si>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ИТОГО</t>
  </si>
  <si>
    <t>Условно утвержденные расходы</t>
  </si>
  <si>
    <t>ВСЕГО с учетом условно утвержденных расходов</t>
  </si>
  <si>
    <t>Приложение 5
к решению Собрания представителей Кинель-Черкасского района
     «О бюджете Кинель-Черкасского района
 Самарской области на 2018 год 
и на плановый период 2019 и 2020 годов»</t>
  </si>
  <si>
    <t>Ведомственная структура расходов бюджета района на плановый период 2019 и 2020 годов</t>
  </si>
  <si>
    <t>2020 год - всего</t>
  </si>
  <si>
    <t>01</t>
  </si>
  <si>
    <t>03</t>
  </si>
  <si>
    <t>06</t>
  </si>
  <si>
    <t>02</t>
  </si>
  <si>
    <t>04</t>
  </si>
  <si>
    <t>09</t>
  </si>
  <si>
    <t>05</t>
  </si>
  <si>
    <t>07</t>
  </si>
  <si>
    <t>08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</si>
  <si>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</si>
  <si>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</si>
  <si>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</si>
  <si>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</si>
  <si>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</si>
  <si>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</si>
  <si>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Муниципальная программа «Развитие и досуг детей Кинель-Черкасского района Самарской области» на 2018-2023 годы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</si>
  <si>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</si>
  <si>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</si>
  <si>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Муниципальная программа «Сохранение и развитие культуры Кинель-Черкасского района Самарской области» на 2018-2023 годы</t>
  </si>
  <si>
    <t>Муниципальная программа «Молодежь Кинель-Черкасского района Самарской области» на 2018-2023 годы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</si>
  <si>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</si>
  <si>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Благоустройство</t>
  </si>
  <si>
    <t>15 0 00 00000</t>
  </si>
  <si>
    <t>Другие вопросы в области социальной политики</t>
  </si>
  <si>
    <t>Муниципальная программа "Формирование современной городской среды муниципального района Кинель-Черкасский Самарской области на 2018-2022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</si>
</sst>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abSelected="1" topLeftCell="A183" workbookViewId="0">
      <selection activeCell="B84" sqref="B84"/>
    </sheetView>
  </sheetViews>
  <sheetFormatPr defaultRowHeight="14.4" x14ac:dyDescent="0.3"/>
  <cols>
    <col min="2" max="2" width="38.33203125" customWidth="1"/>
    <col min="5" max="5" width="13.44140625" customWidth="1"/>
    <col min="7" max="7" width="10.5546875" customWidth="1"/>
    <col min="8" max="8" width="10.6640625" customWidth="1"/>
    <col min="9" max="9" width="10.21875" customWidth="1"/>
    <col min="10" max="10" width="11.21875" customWidth="1"/>
  </cols>
  <sheetData>
    <row r="1" spans="1:10" ht="95.4" customHeight="1" x14ac:dyDescent="0.3">
      <c r="G1" s="19" t="s">
        <v>112</v>
      </c>
      <c r="H1" s="20"/>
      <c r="I1" s="20"/>
      <c r="J1" s="20"/>
    </row>
    <row r="4" spans="1:10" ht="18" x14ac:dyDescent="0.35">
      <c r="A4" s="21" t="s">
        <v>113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39" customHeight="1" x14ac:dyDescent="0.3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/>
      <c r="I5" s="18"/>
      <c r="J5" s="18"/>
    </row>
    <row r="6" spans="1:10" ht="132" x14ac:dyDescent="0.3">
      <c r="A6" s="18"/>
      <c r="B6" s="18"/>
      <c r="C6" s="18"/>
      <c r="D6" s="18"/>
      <c r="E6" s="18"/>
      <c r="F6" s="18"/>
      <c r="G6" s="1" t="s">
        <v>8</v>
      </c>
      <c r="H6" s="2" t="s">
        <v>7</v>
      </c>
      <c r="I6" s="1" t="s">
        <v>114</v>
      </c>
      <c r="J6" s="2" t="s">
        <v>7</v>
      </c>
    </row>
    <row r="7" spans="1:10" ht="26.4" x14ac:dyDescent="0.3">
      <c r="A7" s="3">
        <v>546</v>
      </c>
      <c r="B7" s="4" t="s">
        <v>9</v>
      </c>
      <c r="C7" s="3"/>
      <c r="D7" s="3"/>
      <c r="E7" s="3"/>
      <c r="F7" s="3"/>
      <c r="G7" s="5">
        <f>G8+G13</f>
        <v>2164.6</v>
      </c>
      <c r="H7" s="5">
        <f t="shared" ref="H7:J7" si="0">H8+H13</f>
        <v>0</v>
      </c>
      <c r="I7" s="5">
        <f t="shared" si="0"/>
        <v>2164.6</v>
      </c>
      <c r="J7" s="5">
        <f t="shared" si="0"/>
        <v>0</v>
      </c>
    </row>
    <row r="8" spans="1:10" ht="52.8" x14ac:dyDescent="0.3">
      <c r="A8" s="3"/>
      <c r="B8" s="6" t="s">
        <v>10</v>
      </c>
      <c r="C8" s="13" t="s">
        <v>115</v>
      </c>
      <c r="D8" s="13" t="s">
        <v>116</v>
      </c>
      <c r="E8" s="3"/>
      <c r="F8" s="3"/>
      <c r="G8" s="8">
        <f>G9</f>
        <v>1354.3</v>
      </c>
      <c r="H8" s="8">
        <f t="shared" ref="H8:J8" si="1">H9</f>
        <v>0</v>
      </c>
      <c r="I8" s="8">
        <f t="shared" si="1"/>
        <v>1354.3</v>
      </c>
      <c r="J8" s="8">
        <f t="shared" si="1"/>
        <v>0</v>
      </c>
    </row>
    <row r="9" spans="1:10" ht="26.4" x14ac:dyDescent="0.3">
      <c r="A9" s="3"/>
      <c r="B9" s="6" t="s">
        <v>11</v>
      </c>
      <c r="C9" s="13" t="s">
        <v>115</v>
      </c>
      <c r="D9" s="13" t="s">
        <v>116</v>
      </c>
      <c r="E9" s="7" t="s">
        <v>12</v>
      </c>
      <c r="F9" s="3"/>
      <c r="G9" s="8">
        <f>G10</f>
        <v>1354.3</v>
      </c>
      <c r="H9" s="8">
        <f t="shared" ref="H9:J9" si="2">H10</f>
        <v>0</v>
      </c>
      <c r="I9" s="8">
        <f t="shared" si="2"/>
        <v>1354.3</v>
      </c>
      <c r="J9" s="8">
        <f t="shared" si="2"/>
        <v>0</v>
      </c>
    </row>
    <row r="10" spans="1:10" ht="118.8" x14ac:dyDescent="0.3">
      <c r="A10" s="7"/>
      <c r="B10" s="6" t="s">
        <v>13</v>
      </c>
      <c r="C10" s="13" t="s">
        <v>115</v>
      </c>
      <c r="D10" s="13" t="s">
        <v>116</v>
      </c>
      <c r="E10" s="7" t="s">
        <v>14</v>
      </c>
      <c r="F10" s="7"/>
      <c r="G10" s="8">
        <f>G11+G12</f>
        <v>1354.3</v>
      </c>
      <c r="H10" s="8">
        <f t="shared" ref="H10:J10" si="3">H11+H12</f>
        <v>0</v>
      </c>
      <c r="I10" s="8">
        <f t="shared" si="3"/>
        <v>1354.3</v>
      </c>
      <c r="J10" s="8">
        <f t="shared" si="3"/>
        <v>0</v>
      </c>
    </row>
    <row r="11" spans="1:10" ht="26.4" x14ac:dyDescent="0.3">
      <c r="A11" s="7"/>
      <c r="B11" s="6" t="s">
        <v>15</v>
      </c>
      <c r="C11" s="13" t="s">
        <v>115</v>
      </c>
      <c r="D11" s="13" t="s">
        <v>116</v>
      </c>
      <c r="E11" s="7" t="s">
        <v>14</v>
      </c>
      <c r="F11" s="7">
        <v>120</v>
      </c>
      <c r="G11" s="8">
        <v>1160.3</v>
      </c>
      <c r="H11" s="8"/>
      <c r="I11" s="8">
        <v>1160.3</v>
      </c>
      <c r="J11" s="9"/>
    </row>
    <row r="12" spans="1:10" ht="39.6" x14ac:dyDescent="0.3">
      <c r="A12" s="7"/>
      <c r="B12" s="6" t="s">
        <v>16</v>
      </c>
      <c r="C12" s="13" t="s">
        <v>115</v>
      </c>
      <c r="D12" s="13" t="s">
        <v>116</v>
      </c>
      <c r="E12" s="7" t="s">
        <v>14</v>
      </c>
      <c r="F12" s="7">
        <v>240</v>
      </c>
      <c r="G12" s="8">
        <v>194</v>
      </c>
      <c r="H12" s="8"/>
      <c r="I12" s="8">
        <v>194</v>
      </c>
      <c r="J12" s="9"/>
    </row>
    <row r="13" spans="1:10" ht="52.8" x14ac:dyDescent="0.3">
      <c r="A13" s="7"/>
      <c r="B13" s="6" t="s">
        <v>17</v>
      </c>
      <c r="C13" s="13" t="s">
        <v>115</v>
      </c>
      <c r="D13" s="13" t="s">
        <v>117</v>
      </c>
      <c r="E13" s="7"/>
      <c r="F13" s="7"/>
      <c r="G13" s="8">
        <f>G14</f>
        <v>810.30000000000007</v>
      </c>
      <c r="H13" s="8">
        <f t="shared" ref="H13:J13" si="4">H14</f>
        <v>0</v>
      </c>
      <c r="I13" s="8">
        <f t="shared" si="4"/>
        <v>810.30000000000007</v>
      </c>
      <c r="J13" s="8">
        <f t="shared" si="4"/>
        <v>0</v>
      </c>
    </row>
    <row r="14" spans="1:10" ht="26.4" x14ac:dyDescent="0.3">
      <c r="A14" s="7"/>
      <c r="B14" s="6" t="s">
        <v>11</v>
      </c>
      <c r="C14" s="13" t="s">
        <v>115</v>
      </c>
      <c r="D14" s="13" t="s">
        <v>117</v>
      </c>
      <c r="E14" s="7" t="s">
        <v>12</v>
      </c>
      <c r="F14" s="7"/>
      <c r="G14" s="8">
        <f>G15</f>
        <v>810.30000000000007</v>
      </c>
      <c r="H14" s="8">
        <f t="shared" ref="H14:J14" si="5">H15</f>
        <v>0</v>
      </c>
      <c r="I14" s="8">
        <f t="shared" si="5"/>
        <v>810.30000000000007</v>
      </c>
      <c r="J14" s="8">
        <f t="shared" si="5"/>
        <v>0</v>
      </c>
    </row>
    <row r="15" spans="1:10" ht="118.8" x14ac:dyDescent="0.3">
      <c r="A15" s="7"/>
      <c r="B15" s="6" t="s">
        <v>13</v>
      </c>
      <c r="C15" s="13" t="s">
        <v>115</v>
      </c>
      <c r="D15" s="13" t="s">
        <v>117</v>
      </c>
      <c r="E15" s="7" t="s">
        <v>14</v>
      </c>
      <c r="F15" s="7"/>
      <c r="G15" s="8">
        <f>G16+G17</f>
        <v>810.30000000000007</v>
      </c>
      <c r="H15" s="8">
        <f t="shared" ref="H15:J15" si="6">H16+H17</f>
        <v>0</v>
      </c>
      <c r="I15" s="8">
        <f t="shared" si="6"/>
        <v>810.30000000000007</v>
      </c>
      <c r="J15" s="8">
        <f t="shared" si="6"/>
        <v>0</v>
      </c>
    </row>
    <row r="16" spans="1:10" ht="26.4" x14ac:dyDescent="0.3">
      <c r="A16" s="10"/>
      <c r="B16" s="6" t="s">
        <v>15</v>
      </c>
      <c r="C16" s="13" t="s">
        <v>115</v>
      </c>
      <c r="D16" s="13" t="s">
        <v>117</v>
      </c>
      <c r="E16" s="7" t="s">
        <v>14</v>
      </c>
      <c r="F16" s="7">
        <v>120</v>
      </c>
      <c r="G16" s="8">
        <v>740.1</v>
      </c>
      <c r="H16" s="8">
        <v>0</v>
      </c>
      <c r="I16" s="8">
        <v>740.1</v>
      </c>
      <c r="J16" s="9"/>
    </row>
    <row r="17" spans="1:10" ht="39.6" x14ac:dyDescent="0.3">
      <c r="A17" s="10"/>
      <c r="B17" s="6" t="s">
        <v>16</v>
      </c>
      <c r="C17" s="13" t="s">
        <v>115</v>
      </c>
      <c r="D17" s="13" t="s">
        <v>117</v>
      </c>
      <c r="E17" s="7" t="s">
        <v>14</v>
      </c>
      <c r="F17" s="7">
        <v>240</v>
      </c>
      <c r="G17" s="8">
        <v>70.2</v>
      </c>
      <c r="H17" s="8">
        <v>0</v>
      </c>
      <c r="I17" s="8">
        <v>70.2</v>
      </c>
      <c r="J17" s="9"/>
    </row>
    <row r="18" spans="1:10" ht="26.4" x14ac:dyDescent="0.3">
      <c r="A18" s="3">
        <v>547</v>
      </c>
      <c r="B18" s="4" t="s">
        <v>18</v>
      </c>
      <c r="C18" s="13"/>
      <c r="D18" s="13"/>
      <c r="E18" s="3"/>
      <c r="F18" s="3"/>
      <c r="G18" s="5">
        <f>G19+G22+G36+G40+G61+G64+G69+G74+G77+G80+G86+G89+G92+G96+G83+G99</f>
        <v>113201.60000000002</v>
      </c>
      <c r="H18" s="5">
        <f t="shared" ref="H18:J18" si="7">H19+H22+H36+H40+H61+H64+H69+H74+H77+H80+H86+H89+H92+H96+H83+H99</f>
        <v>1747.1000000000001</v>
      </c>
      <c r="I18" s="5">
        <f t="shared" si="7"/>
        <v>113207.60000000002</v>
      </c>
      <c r="J18" s="5">
        <f t="shared" si="7"/>
        <v>306.5</v>
      </c>
    </row>
    <row r="19" spans="1:10" ht="39.6" x14ac:dyDescent="0.3">
      <c r="A19" s="10"/>
      <c r="B19" s="6" t="s">
        <v>19</v>
      </c>
      <c r="C19" s="13" t="s">
        <v>115</v>
      </c>
      <c r="D19" s="13" t="s">
        <v>118</v>
      </c>
      <c r="E19" s="7"/>
      <c r="F19" s="7"/>
      <c r="G19" s="8">
        <f>G20</f>
        <v>2183.4</v>
      </c>
      <c r="H19" s="8">
        <f t="shared" ref="H19:J19" si="8">H20</f>
        <v>0</v>
      </c>
      <c r="I19" s="8">
        <f t="shared" si="8"/>
        <v>2183.4</v>
      </c>
      <c r="J19" s="8">
        <f t="shared" si="8"/>
        <v>0</v>
      </c>
    </row>
    <row r="20" spans="1:10" ht="52.8" x14ac:dyDescent="0.3">
      <c r="A20" s="10"/>
      <c r="B20" s="6" t="s">
        <v>20</v>
      </c>
      <c r="C20" s="13" t="s">
        <v>115</v>
      </c>
      <c r="D20" s="13" t="s">
        <v>118</v>
      </c>
      <c r="E20" s="7" t="s">
        <v>21</v>
      </c>
      <c r="F20" s="7"/>
      <c r="G20" s="8">
        <f>G21</f>
        <v>2183.4</v>
      </c>
      <c r="H20" s="8">
        <f t="shared" ref="H20:J20" si="9">H21</f>
        <v>0</v>
      </c>
      <c r="I20" s="8">
        <f t="shared" si="9"/>
        <v>2183.4</v>
      </c>
      <c r="J20" s="8">
        <f t="shared" si="9"/>
        <v>0</v>
      </c>
    </row>
    <row r="21" spans="1:10" ht="26.4" x14ac:dyDescent="0.3">
      <c r="A21" s="10"/>
      <c r="B21" s="6" t="s">
        <v>15</v>
      </c>
      <c r="C21" s="13" t="s">
        <v>115</v>
      </c>
      <c r="D21" s="13" t="s">
        <v>118</v>
      </c>
      <c r="E21" s="7" t="s">
        <v>21</v>
      </c>
      <c r="F21" s="7">
        <v>120</v>
      </c>
      <c r="G21" s="8">
        <v>2183.4</v>
      </c>
      <c r="H21" s="8"/>
      <c r="I21" s="8">
        <v>2183.4</v>
      </c>
      <c r="J21" s="9"/>
    </row>
    <row r="22" spans="1:10" ht="66" x14ac:dyDescent="0.3">
      <c r="A22" s="10"/>
      <c r="B22" s="6" t="s">
        <v>22</v>
      </c>
      <c r="C22" s="13" t="s">
        <v>115</v>
      </c>
      <c r="D22" s="13" t="s">
        <v>119</v>
      </c>
      <c r="E22" s="7"/>
      <c r="F22" s="7"/>
      <c r="G22" s="8">
        <f>SUM(G23,G26,G30,G33)</f>
        <v>30053.200000000004</v>
      </c>
      <c r="H22" s="8">
        <f t="shared" ref="H22:J22" si="10">SUM(H23,H26,H30,H33)</f>
        <v>1747.1000000000001</v>
      </c>
      <c r="I22" s="8">
        <f t="shared" si="10"/>
        <v>30053.200000000004</v>
      </c>
      <c r="J22" s="8">
        <f t="shared" si="10"/>
        <v>306.5</v>
      </c>
    </row>
    <row r="23" spans="1:10" ht="79.2" x14ac:dyDescent="0.3">
      <c r="A23" s="10"/>
      <c r="B23" s="6" t="s">
        <v>23</v>
      </c>
      <c r="C23" s="13" t="s">
        <v>115</v>
      </c>
      <c r="D23" s="13" t="s">
        <v>119</v>
      </c>
      <c r="E23" s="7" t="s">
        <v>24</v>
      </c>
      <c r="F23" s="7"/>
      <c r="G23" s="8">
        <f>G24+G25</f>
        <v>2422.6999999999998</v>
      </c>
      <c r="H23" s="8">
        <f t="shared" ref="H23:J23" si="11">H24+H25</f>
        <v>44.3</v>
      </c>
      <c r="I23" s="8">
        <f t="shared" si="11"/>
        <v>2422.6999999999998</v>
      </c>
      <c r="J23" s="8">
        <f t="shared" si="11"/>
        <v>0</v>
      </c>
    </row>
    <row r="24" spans="1:10" ht="26.4" x14ac:dyDescent="0.3">
      <c r="A24" s="10"/>
      <c r="B24" s="6" t="s">
        <v>15</v>
      </c>
      <c r="C24" s="13" t="s">
        <v>115</v>
      </c>
      <c r="D24" s="13" t="s">
        <v>119</v>
      </c>
      <c r="E24" s="7" t="s">
        <v>24</v>
      </c>
      <c r="F24" s="7">
        <v>120</v>
      </c>
      <c r="G24" s="8">
        <v>2318.1999999999998</v>
      </c>
      <c r="H24" s="8"/>
      <c r="I24" s="8">
        <v>2318.1999999999998</v>
      </c>
      <c r="J24" s="9"/>
    </row>
    <row r="25" spans="1:10" ht="39.6" x14ac:dyDescent="0.3">
      <c r="A25" s="10"/>
      <c r="B25" s="6" t="s">
        <v>16</v>
      </c>
      <c r="C25" s="13" t="s">
        <v>115</v>
      </c>
      <c r="D25" s="13" t="s">
        <v>119</v>
      </c>
      <c r="E25" s="7" t="s">
        <v>24</v>
      </c>
      <c r="F25" s="7">
        <v>240</v>
      </c>
      <c r="G25" s="8">
        <v>104.5</v>
      </c>
      <c r="H25" s="8">
        <v>44.3</v>
      </c>
      <c r="I25" s="8">
        <v>104.5</v>
      </c>
      <c r="J25" s="9">
        <v>0</v>
      </c>
    </row>
    <row r="26" spans="1:10" ht="52.8" x14ac:dyDescent="0.3">
      <c r="A26" s="10"/>
      <c r="B26" s="6" t="s">
        <v>20</v>
      </c>
      <c r="C26" s="13" t="s">
        <v>115</v>
      </c>
      <c r="D26" s="13" t="s">
        <v>119</v>
      </c>
      <c r="E26" s="7" t="s">
        <v>21</v>
      </c>
      <c r="F26" s="7"/>
      <c r="G26" s="8">
        <f>G27+G28+G29</f>
        <v>26732.100000000002</v>
      </c>
      <c r="H26" s="8">
        <f t="shared" ref="H26:J26" si="12">H27+H28+H29</f>
        <v>1702.8000000000002</v>
      </c>
      <c r="I26" s="8">
        <f t="shared" si="12"/>
        <v>26732.100000000002</v>
      </c>
      <c r="J26" s="8">
        <f t="shared" si="12"/>
        <v>306.5</v>
      </c>
    </row>
    <row r="27" spans="1:10" ht="26.4" x14ac:dyDescent="0.3">
      <c r="A27" s="10"/>
      <c r="B27" s="6" t="s">
        <v>15</v>
      </c>
      <c r="C27" s="13" t="s">
        <v>115</v>
      </c>
      <c r="D27" s="13" t="s">
        <v>119</v>
      </c>
      <c r="E27" s="7" t="s">
        <v>21</v>
      </c>
      <c r="F27" s="7">
        <v>120</v>
      </c>
      <c r="G27" s="8">
        <v>23718.9</v>
      </c>
      <c r="H27" s="8">
        <v>1274.2</v>
      </c>
      <c r="I27" s="8">
        <v>23718.9</v>
      </c>
      <c r="J27" s="9">
        <v>306.5</v>
      </c>
    </row>
    <row r="28" spans="1:10" ht="39.6" x14ac:dyDescent="0.3">
      <c r="A28" s="10"/>
      <c r="B28" s="6" t="s">
        <v>16</v>
      </c>
      <c r="C28" s="13" t="s">
        <v>115</v>
      </c>
      <c r="D28" s="13" t="s">
        <v>119</v>
      </c>
      <c r="E28" s="7" t="s">
        <v>21</v>
      </c>
      <c r="F28" s="7">
        <v>240</v>
      </c>
      <c r="G28" s="8">
        <v>2906.8</v>
      </c>
      <c r="H28" s="8">
        <v>428.6</v>
      </c>
      <c r="I28" s="8">
        <v>2906.8</v>
      </c>
      <c r="J28" s="9">
        <v>0</v>
      </c>
    </row>
    <row r="29" spans="1:10" x14ac:dyDescent="0.3">
      <c r="A29" s="10"/>
      <c r="B29" s="6" t="s">
        <v>25</v>
      </c>
      <c r="C29" s="13" t="s">
        <v>115</v>
      </c>
      <c r="D29" s="13" t="s">
        <v>119</v>
      </c>
      <c r="E29" s="7" t="s">
        <v>21</v>
      </c>
      <c r="F29" s="7">
        <v>850</v>
      </c>
      <c r="G29" s="8">
        <v>106.4</v>
      </c>
      <c r="H29" s="8">
        <v>0</v>
      </c>
      <c r="I29" s="8">
        <v>106.4</v>
      </c>
      <c r="J29" s="9">
        <v>0</v>
      </c>
    </row>
    <row r="30" spans="1:10" ht="66" x14ac:dyDescent="0.3">
      <c r="A30" s="10"/>
      <c r="B30" s="6" t="s">
        <v>124</v>
      </c>
      <c r="C30" s="13" t="s">
        <v>115</v>
      </c>
      <c r="D30" s="13" t="s">
        <v>119</v>
      </c>
      <c r="E30" s="7" t="s">
        <v>26</v>
      </c>
      <c r="F30" s="7"/>
      <c r="G30" s="8">
        <f>G32+G31</f>
        <v>467.9</v>
      </c>
      <c r="H30" s="8">
        <f t="shared" ref="H30:J30" si="13">H32+H31</f>
        <v>0</v>
      </c>
      <c r="I30" s="8">
        <f t="shared" si="13"/>
        <v>467.9</v>
      </c>
      <c r="J30" s="8">
        <f t="shared" si="13"/>
        <v>0</v>
      </c>
    </row>
    <row r="31" spans="1:10" ht="26.4" x14ac:dyDescent="0.3">
      <c r="A31" s="10"/>
      <c r="B31" s="6" t="s">
        <v>15</v>
      </c>
      <c r="C31" s="13" t="s">
        <v>115</v>
      </c>
      <c r="D31" s="13" t="s">
        <v>119</v>
      </c>
      <c r="E31" s="7" t="s">
        <v>26</v>
      </c>
      <c r="F31" s="7">
        <v>120</v>
      </c>
      <c r="G31" s="8">
        <v>402.7</v>
      </c>
      <c r="H31" s="8">
        <v>0</v>
      </c>
      <c r="I31" s="10">
        <v>402.7</v>
      </c>
      <c r="J31" s="16"/>
    </row>
    <row r="32" spans="1:10" ht="39.6" x14ac:dyDescent="0.3">
      <c r="A32" s="6"/>
      <c r="B32" s="6" t="s">
        <v>16</v>
      </c>
      <c r="C32" s="13" t="s">
        <v>115</v>
      </c>
      <c r="D32" s="13" t="s">
        <v>119</v>
      </c>
      <c r="E32" s="7" t="s">
        <v>26</v>
      </c>
      <c r="F32" s="7">
        <v>240</v>
      </c>
      <c r="G32" s="8">
        <v>65.2</v>
      </c>
      <c r="H32" s="8"/>
      <c r="I32" s="8">
        <v>65.2</v>
      </c>
      <c r="J32" s="9"/>
    </row>
    <row r="33" spans="1:10" ht="52.8" x14ac:dyDescent="0.3">
      <c r="A33" s="10"/>
      <c r="B33" s="6" t="s">
        <v>57</v>
      </c>
      <c r="C33" s="13" t="s">
        <v>115</v>
      </c>
      <c r="D33" s="13" t="s">
        <v>119</v>
      </c>
      <c r="E33" s="7" t="s">
        <v>58</v>
      </c>
      <c r="F33" s="7"/>
      <c r="G33" s="8">
        <f>SUM(G34:G35)</f>
        <v>430.5</v>
      </c>
      <c r="H33" s="8">
        <f t="shared" ref="H33:J33" si="14">SUM(H34:H35)</f>
        <v>0</v>
      </c>
      <c r="I33" s="8">
        <f t="shared" si="14"/>
        <v>430.5</v>
      </c>
      <c r="J33" s="8">
        <f t="shared" si="14"/>
        <v>0</v>
      </c>
    </row>
    <row r="34" spans="1:10" ht="26.4" x14ac:dyDescent="0.3">
      <c r="A34" s="10"/>
      <c r="B34" s="6" t="s">
        <v>15</v>
      </c>
      <c r="C34" s="13" t="s">
        <v>115</v>
      </c>
      <c r="D34" s="13" t="s">
        <v>119</v>
      </c>
      <c r="E34" s="7" t="s">
        <v>58</v>
      </c>
      <c r="F34" s="7">
        <v>120</v>
      </c>
      <c r="G34" s="8">
        <v>368.8</v>
      </c>
      <c r="H34" s="8">
        <v>0</v>
      </c>
      <c r="I34" s="17">
        <v>368.8</v>
      </c>
      <c r="J34" s="16"/>
    </row>
    <row r="35" spans="1:10" ht="39.6" x14ac:dyDescent="0.3">
      <c r="A35" s="10"/>
      <c r="B35" s="6" t="s">
        <v>16</v>
      </c>
      <c r="C35" s="13" t="s">
        <v>115</v>
      </c>
      <c r="D35" s="13" t="s">
        <v>119</v>
      </c>
      <c r="E35" s="7" t="s">
        <v>58</v>
      </c>
      <c r="F35" s="7">
        <v>240</v>
      </c>
      <c r="G35" s="8">
        <v>61.7</v>
      </c>
      <c r="H35" s="8"/>
      <c r="I35" s="17">
        <v>61.7</v>
      </c>
      <c r="J35" s="16"/>
    </row>
    <row r="36" spans="1:10" x14ac:dyDescent="0.3">
      <c r="A36" s="6"/>
      <c r="B36" s="6" t="s">
        <v>27</v>
      </c>
      <c r="C36" s="14" t="s">
        <v>115</v>
      </c>
      <c r="D36" s="14">
        <v>11</v>
      </c>
      <c r="E36" s="7"/>
      <c r="F36" s="7"/>
      <c r="G36" s="8">
        <f>G37</f>
        <v>1000</v>
      </c>
      <c r="H36" s="8">
        <f t="shared" ref="H36:J36" si="15">H37</f>
        <v>0</v>
      </c>
      <c r="I36" s="8">
        <f t="shared" si="15"/>
        <v>1000</v>
      </c>
      <c r="J36" s="8">
        <f t="shared" si="15"/>
        <v>0</v>
      </c>
    </row>
    <row r="37" spans="1:10" ht="26.4" x14ac:dyDescent="0.3">
      <c r="A37" s="6"/>
      <c r="B37" s="6" t="s">
        <v>11</v>
      </c>
      <c r="C37" s="14" t="s">
        <v>115</v>
      </c>
      <c r="D37" s="14">
        <v>11</v>
      </c>
      <c r="E37" s="7" t="s">
        <v>12</v>
      </c>
      <c r="F37" s="7"/>
      <c r="G37" s="8">
        <f>G38</f>
        <v>1000</v>
      </c>
      <c r="H37" s="8">
        <f t="shared" ref="H37:J37" si="16">H38</f>
        <v>0</v>
      </c>
      <c r="I37" s="8">
        <f t="shared" si="16"/>
        <v>1000</v>
      </c>
      <c r="J37" s="8">
        <f t="shared" si="16"/>
        <v>0</v>
      </c>
    </row>
    <row r="38" spans="1:10" ht="118.8" x14ac:dyDescent="0.3">
      <c r="A38" s="6"/>
      <c r="B38" s="6" t="s">
        <v>13</v>
      </c>
      <c r="C38" s="14" t="s">
        <v>115</v>
      </c>
      <c r="D38" s="14">
        <v>11</v>
      </c>
      <c r="E38" s="7" t="s">
        <v>14</v>
      </c>
      <c r="F38" s="7"/>
      <c r="G38" s="8">
        <f>G39</f>
        <v>1000</v>
      </c>
      <c r="H38" s="8">
        <f t="shared" ref="H38:J38" si="17">H39</f>
        <v>0</v>
      </c>
      <c r="I38" s="8">
        <f t="shared" si="17"/>
        <v>1000</v>
      </c>
      <c r="J38" s="8">
        <f t="shared" si="17"/>
        <v>0</v>
      </c>
    </row>
    <row r="39" spans="1:10" x14ac:dyDescent="0.3">
      <c r="A39" s="6"/>
      <c r="B39" s="6" t="s">
        <v>28</v>
      </c>
      <c r="C39" s="14" t="s">
        <v>115</v>
      </c>
      <c r="D39" s="14">
        <v>11</v>
      </c>
      <c r="E39" s="7" t="s">
        <v>14</v>
      </c>
      <c r="F39" s="7">
        <v>870</v>
      </c>
      <c r="G39" s="8">
        <v>1000</v>
      </c>
      <c r="H39" s="8"/>
      <c r="I39" s="8">
        <v>1000</v>
      </c>
      <c r="J39" s="9"/>
    </row>
    <row r="40" spans="1:10" x14ac:dyDescent="0.3">
      <c r="A40" s="6"/>
      <c r="B40" s="6" t="s">
        <v>29</v>
      </c>
      <c r="C40" s="14" t="s">
        <v>115</v>
      </c>
      <c r="D40" s="14">
        <v>13</v>
      </c>
      <c r="E40" s="7"/>
      <c r="F40" s="7"/>
      <c r="G40" s="8">
        <f>G41+G43+G45+G47+G51+G55+G57</f>
        <v>68616.200000000012</v>
      </c>
      <c r="H40" s="8">
        <f t="shared" ref="H40:J40" si="18">H41+H43+H45+H47+H51+H55+H57</f>
        <v>0</v>
      </c>
      <c r="I40" s="8">
        <f t="shared" si="18"/>
        <v>68622.200000000012</v>
      </c>
      <c r="J40" s="8">
        <f t="shared" si="18"/>
        <v>0</v>
      </c>
    </row>
    <row r="41" spans="1:10" ht="52.8" x14ac:dyDescent="0.3">
      <c r="A41" s="6"/>
      <c r="B41" s="6" t="s">
        <v>20</v>
      </c>
      <c r="C41" s="14" t="s">
        <v>115</v>
      </c>
      <c r="D41" s="14">
        <v>13</v>
      </c>
      <c r="E41" s="7" t="s">
        <v>30</v>
      </c>
      <c r="F41" s="7"/>
      <c r="G41" s="8">
        <f>G42</f>
        <v>590</v>
      </c>
      <c r="H41" s="8">
        <f t="shared" ref="H41:J41" si="19">H42</f>
        <v>0</v>
      </c>
      <c r="I41" s="8">
        <f t="shared" si="19"/>
        <v>590</v>
      </c>
      <c r="J41" s="8">
        <f t="shared" si="19"/>
        <v>0</v>
      </c>
    </row>
    <row r="42" spans="1:10" ht="39.6" x14ac:dyDescent="0.3">
      <c r="A42" s="6"/>
      <c r="B42" s="6" t="s">
        <v>16</v>
      </c>
      <c r="C42" s="14" t="s">
        <v>115</v>
      </c>
      <c r="D42" s="14">
        <v>13</v>
      </c>
      <c r="E42" s="7" t="s">
        <v>21</v>
      </c>
      <c r="F42" s="7">
        <v>240</v>
      </c>
      <c r="G42" s="8">
        <v>590</v>
      </c>
      <c r="H42" s="8"/>
      <c r="I42" s="8">
        <v>590</v>
      </c>
      <c r="J42" s="9"/>
    </row>
    <row r="43" spans="1:10" ht="66" x14ac:dyDescent="0.3">
      <c r="A43" s="6"/>
      <c r="B43" s="6" t="s">
        <v>124</v>
      </c>
      <c r="C43" s="14" t="s">
        <v>115</v>
      </c>
      <c r="D43" s="14">
        <v>13</v>
      </c>
      <c r="E43" s="7" t="s">
        <v>26</v>
      </c>
      <c r="F43" s="7"/>
      <c r="G43" s="8">
        <f>G44</f>
        <v>0</v>
      </c>
      <c r="H43" s="8">
        <f t="shared" ref="H43:J43" si="20">H44</f>
        <v>0</v>
      </c>
      <c r="I43" s="8">
        <f t="shared" si="20"/>
        <v>6</v>
      </c>
      <c r="J43" s="8">
        <f t="shared" si="20"/>
        <v>0</v>
      </c>
    </row>
    <row r="44" spans="1:10" ht="39.6" x14ac:dyDescent="0.3">
      <c r="A44" s="6"/>
      <c r="B44" s="6" t="s">
        <v>16</v>
      </c>
      <c r="C44" s="14" t="s">
        <v>115</v>
      </c>
      <c r="D44" s="14">
        <v>13</v>
      </c>
      <c r="E44" s="7" t="s">
        <v>26</v>
      </c>
      <c r="F44" s="7">
        <v>240</v>
      </c>
      <c r="G44" s="8">
        <v>0</v>
      </c>
      <c r="H44" s="8"/>
      <c r="I44" s="8">
        <v>6</v>
      </c>
      <c r="J44" s="9"/>
    </row>
    <row r="45" spans="1:10" ht="66" x14ac:dyDescent="0.3">
      <c r="A45" s="6"/>
      <c r="B45" s="6" t="s">
        <v>125</v>
      </c>
      <c r="C45" s="14" t="s">
        <v>115</v>
      </c>
      <c r="D45" s="14">
        <v>13</v>
      </c>
      <c r="E45" s="7" t="s">
        <v>31</v>
      </c>
      <c r="F45" s="7"/>
      <c r="G45" s="8">
        <f>G46</f>
        <v>1000</v>
      </c>
      <c r="H45" s="8">
        <f t="shared" ref="H45:J45" si="21">H46</f>
        <v>0</v>
      </c>
      <c r="I45" s="8">
        <f t="shared" si="21"/>
        <v>1000</v>
      </c>
      <c r="J45" s="8">
        <f t="shared" si="21"/>
        <v>0</v>
      </c>
    </row>
    <row r="46" spans="1:10" ht="39.6" x14ac:dyDescent="0.3">
      <c r="A46" s="6"/>
      <c r="B46" s="6" t="s">
        <v>16</v>
      </c>
      <c r="C46" s="14" t="s">
        <v>115</v>
      </c>
      <c r="D46" s="14">
        <v>13</v>
      </c>
      <c r="E46" s="7" t="s">
        <v>31</v>
      </c>
      <c r="F46" s="7">
        <v>240</v>
      </c>
      <c r="G46" s="8">
        <v>1000</v>
      </c>
      <c r="H46" s="8"/>
      <c r="I46" s="8">
        <v>1000</v>
      </c>
      <c r="J46" s="9"/>
    </row>
    <row r="47" spans="1:10" ht="105.6" x14ac:dyDescent="0.3">
      <c r="A47" s="6"/>
      <c r="B47" s="6" t="s">
        <v>126</v>
      </c>
      <c r="C47" s="14" t="s">
        <v>115</v>
      </c>
      <c r="D47" s="14">
        <v>13</v>
      </c>
      <c r="E47" s="7" t="s">
        <v>32</v>
      </c>
      <c r="F47" s="7"/>
      <c r="G47" s="8">
        <f>G48+G49+G50</f>
        <v>7407.6</v>
      </c>
      <c r="H47" s="8">
        <f t="shared" ref="H47:J47" si="22">H48+H49+H50</f>
        <v>0</v>
      </c>
      <c r="I47" s="8">
        <f t="shared" si="22"/>
        <v>7407.6</v>
      </c>
      <c r="J47" s="8">
        <f t="shared" si="22"/>
        <v>0</v>
      </c>
    </row>
    <row r="48" spans="1:10" ht="26.4" x14ac:dyDescent="0.3">
      <c r="A48" s="6"/>
      <c r="B48" s="6" t="s">
        <v>33</v>
      </c>
      <c r="C48" s="14" t="s">
        <v>115</v>
      </c>
      <c r="D48" s="14">
        <v>13</v>
      </c>
      <c r="E48" s="7" t="s">
        <v>32</v>
      </c>
      <c r="F48" s="7">
        <v>110</v>
      </c>
      <c r="G48" s="8">
        <v>6776.4</v>
      </c>
      <c r="H48" s="5"/>
      <c r="I48" s="8">
        <v>6776.4</v>
      </c>
      <c r="J48" s="9"/>
    </row>
    <row r="49" spans="1:10" ht="39.6" x14ac:dyDescent="0.3">
      <c r="A49" s="6"/>
      <c r="B49" s="6" t="s">
        <v>16</v>
      </c>
      <c r="C49" s="14" t="s">
        <v>115</v>
      </c>
      <c r="D49" s="14">
        <v>13</v>
      </c>
      <c r="E49" s="7" t="s">
        <v>32</v>
      </c>
      <c r="F49" s="7">
        <v>240</v>
      </c>
      <c r="G49" s="8">
        <v>628.6</v>
      </c>
      <c r="H49" s="5"/>
      <c r="I49" s="8">
        <v>628.6</v>
      </c>
      <c r="J49" s="9"/>
    </row>
    <row r="50" spans="1:10" x14ac:dyDescent="0.3">
      <c r="A50" s="6"/>
      <c r="B50" s="6" t="s">
        <v>25</v>
      </c>
      <c r="C50" s="14" t="s">
        <v>115</v>
      </c>
      <c r="D50" s="14">
        <v>13</v>
      </c>
      <c r="E50" s="7" t="s">
        <v>32</v>
      </c>
      <c r="F50" s="7">
        <v>850</v>
      </c>
      <c r="G50" s="8">
        <v>2.6</v>
      </c>
      <c r="H50" s="5"/>
      <c r="I50" s="8">
        <v>2.6</v>
      </c>
      <c r="J50" s="9"/>
    </row>
    <row r="51" spans="1:10" ht="79.2" x14ac:dyDescent="0.3">
      <c r="A51" s="6"/>
      <c r="B51" s="6" t="s">
        <v>127</v>
      </c>
      <c r="C51" s="14" t="s">
        <v>115</v>
      </c>
      <c r="D51" s="14">
        <v>13</v>
      </c>
      <c r="E51" s="7" t="s">
        <v>34</v>
      </c>
      <c r="F51" s="7"/>
      <c r="G51" s="8">
        <f>G52+G53+G54</f>
        <v>52531.700000000004</v>
      </c>
      <c r="H51" s="8">
        <f t="shared" ref="H51:J51" si="23">H52+H53+H54</f>
        <v>0</v>
      </c>
      <c r="I51" s="8">
        <f t="shared" si="23"/>
        <v>52531.700000000004</v>
      </c>
      <c r="J51" s="8">
        <f t="shared" si="23"/>
        <v>0</v>
      </c>
    </row>
    <row r="52" spans="1:10" ht="26.4" x14ac:dyDescent="0.3">
      <c r="A52" s="6"/>
      <c r="B52" s="6" t="s">
        <v>33</v>
      </c>
      <c r="C52" s="14" t="s">
        <v>115</v>
      </c>
      <c r="D52" s="14">
        <v>13</v>
      </c>
      <c r="E52" s="7" t="s">
        <v>34</v>
      </c>
      <c r="F52" s="7">
        <v>110</v>
      </c>
      <c r="G52" s="8">
        <v>34177.9</v>
      </c>
      <c r="H52" s="8">
        <v>0</v>
      </c>
      <c r="I52" s="8">
        <v>34177.9</v>
      </c>
      <c r="J52" s="9"/>
    </row>
    <row r="53" spans="1:10" ht="39.6" x14ac:dyDescent="0.3">
      <c r="A53" s="6"/>
      <c r="B53" s="6" t="s">
        <v>16</v>
      </c>
      <c r="C53" s="14" t="s">
        <v>115</v>
      </c>
      <c r="D53" s="14">
        <v>13</v>
      </c>
      <c r="E53" s="7" t="s">
        <v>34</v>
      </c>
      <c r="F53" s="7">
        <v>240</v>
      </c>
      <c r="G53" s="8">
        <v>17270.900000000001</v>
      </c>
      <c r="H53" s="8"/>
      <c r="I53" s="8">
        <v>17270.900000000001</v>
      </c>
      <c r="J53" s="9"/>
    </row>
    <row r="54" spans="1:10" x14ac:dyDescent="0.3">
      <c r="A54" s="6"/>
      <c r="B54" s="6" t="s">
        <v>25</v>
      </c>
      <c r="C54" s="14" t="s">
        <v>115</v>
      </c>
      <c r="D54" s="14">
        <v>13</v>
      </c>
      <c r="E54" s="7" t="s">
        <v>34</v>
      </c>
      <c r="F54" s="7">
        <v>850</v>
      </c>
      <c r="G54" s="8">
        <v>1082.9000000000001</v>
      </c>
      <c r="H54" s="5"/>
      <c r="I54" s="8">
        <v>1082.9000000000001</v>
      </c>
      <c r="J54" s="9"/>
    </row>
    <row r="55" spans="1:10" ht="52.8" x14ac:dyDescent="0.3">
      <c r="A55" s="6"/>
      <c r="B55" s="6" t="s">
        <v>35</v>
      </c>
      <c r="C55" s="14" t="s">
        <v>115</v>
      </c>
      <c r="D55" s="14">
        <v>13</v>
      </c>
      <c r="E55" s="7" t="s">
        <v>36</v>
      </c>
      <c r="F55" s="7"/>
      <c r="G55" s="8">
        <f>G56</f>
        <v>3464.3</v>
      </c>
      <c r="H55" s="8">
        <f t="shared" ref="H55:J55" si="24">H56</f>
        <v>0</v>
      </c>
      <c r="I55" s="8">
        <f t="shared" si="24"/>
        <v>3464.3</v>
      </c>
      <c r="J55" s="8">
        <f t="shared" si="24"/>
        <v>0</v>
      </c>
    </row>
    <row r="56" spans="1:10" ht="39.6" x14ac:dyDescent="0.3">
      <c r="A56" s="6"/>
      <c r="B56" s="6" t="s">
        <v>16</v>
      </c>
      <c r="C56" s="14" t="s">
        <v>115</v>
      </c>
      <c r="D56" s="14">
        <v>13</v>
      </c>
      <c r="E56" s="7" t="s">
        <v>36</v>
      </c>
      <c r="F56" s="7">
        <v>240</v>
      </c>
      <c r="G56" s="8">
        <v>3464.3</v>
      </c>
      <c r="H56" s="5"/>
      <c r="I56" s="8">
        <v>3464.3</v>
      </c>
      <c r="J56" s="12"/>
    </row>
    <row r="57" spans="1:10" ht="79.2" x14ac:dyDescent="0.3">
      <c r="A57" s="6"/>
      <c r="B57" s="6" t="s">
        <v>37</v>
      </c>
      <c r="C57" s="14" t="s">
        <v>115</v>
      </c>
      <c r="D57" s="14">
        <v>13</v>
      </c>
      <c r="E57" s="7" t="s">
        <v>38</v>
      </c>
      <c r="F57" s="7"/>
      <c r="G57" s="8">
        <f>G58+G59+G60</f>
        <v>3622.6</v>
      </c>
      <c r="H57" s="8">
        <f t="shared" ref="H57:J57" si="25">H58+H59+H60</f>
        <v>0</v>
      </c>
      <c r="I57" s="8">
        <f t="shared" si="25"/>
        <v>3622.6</v>
      </c>
      <c r="J57" s="8">
        <f t="shared" si="25"/>
        <v>0</v>
      </c>
    </row>
    <row r="58" spans="1:10" ht="26.4" x14ac:dyDescent="0.3">
      <c r="A58" s="6"/>
      <c r="B58" s="6" t="s">
        <v>33</v>
      </c>
      <c r="C58" s="14" t="s">
        <v>115</v>
      </c>
      <c r="D58" s="14">
        <v>13</v>
      </c>
      <c r="E58" s="7" t="s">
        <v>38</v>
      </c>
      <c r="F58" s="7">
        <v>110</v>
      </c>
      <c r="G58" s="8">
        <v>3399.2</v>
      </c>
      <c r="H58" s="5"/>
      <c r="I58" s="8">
        <v>3399.2</v>
      </c>
      <c r="J58" s="12"/>
    </row>
    <row r="59" spans="1:10" ht="39.6" x14ac:dyDescent="0.3">
      <c r="A59" s="6"/>
      <c r="B59" s="6" t="s">
        <v>16</v>
      </c>
      <c r="C59" s="14" t="s">
        <v>115</v>
      </c>
      <c r="D59" s="14">
        <v>13</v>
      </c>
      <c r="E59" s="7" t="s">
        <v>38</v>
      </c>
      <c r="F59" s="7">
        <v>240</v>
      </c>
      <c r="G59" s="8">
        <v>173.4</v>
      </c>
      <c r="H59" s="5"/>
      <c r="I59" s="8">
        <v>173.4</v>
      </c>
      <c r="J59" s="12"/>
    </row>
    <row r="60" spans="1:10" x14ac:dyDescent="0.3">
      <c r="A60" s="6"/>
      <c r="B60" s="6" t="s">
        <v>25</v>
      </c>
      <c r="C60" s="14" t="s">
        <v>115</v>
      </c>
      <c r="D60" s="14">
        <v>13</v>
      </c>
      <c r="E60" s="7" t="s">
        <v>38</v>
      </c>
      <c r="F60" s="7">
        <v>850</v>
      </c>
      <c r="G60" s="8">
        <v>50</v>
      </c>
      <c r="H60" s="5"/>
      <c r="I60" s="8">
        <v>50</v>
      </c>
      <c r="J60" s="12"/>
    </row>
    <row r="61" spans="1:10" x14ac:dyDescent="0.3">
      <c r="A61" s="6"/>
      <c r="B61" s="6" t="s">
        <v>39</v>
      </c>
      <c r="C61" s="14" t="s">
        <v>118</v>
      </c>
      <c r="D61" s="14" t="s">
        <v>119</v>
      </c>
      <c r="E61" s="7"/>
      <c r="F61" s="7"/>
      <c r="G61" s="8">
        <f>G62</f>
        <v>110</v>
      </c>
      <c r="H61" s="8">
        <f t="shared" ref="H61:J62" si="26">H62</f>
        <v>0</v>
      </c>
      <c r="I61" s="8">
        <f t="shared" si="26"/>
        <v>110</v>
      </c>
      <c r="J61" s="8">
        <f t="shared" si="26"/>
        <v>0</v>
      </c>
    </row>
    <row r="62" spans="1:10" ht="26.4" x14ac:dyDescent="0.3">
      <c r="A62" s="6"/>
      <c r="B62" s="6" t="s">
        <v>11</v>
      </c>
      <c r="C62" s="14" t="s">
        <v>118</v>
      </c>
      <c r="D62" s="14" t="s">
        <v>119</v>
      </c>
      <c r="E62" s="7" t="s">
        <v>40</v>
      </c>
      <c r="F62" s="7"/>
      <c r="G62" s="8">
        <f>G63</f>
        <v>110</v>
      </c>
      <c r="H62" s="8">
        <f t="shared" si="26"/>
        <v>0</v>
      </c>
      <c r="I62" s="8">
        <f t="shared" si="26"/>
        <v>110</v>
      </c>
      <c r="J62" s="8">
        <f t="shared" si="26"/>
        <v>0</v>
      </c>
    </row>
    <row r="63" spans="1:10" ht="39.6" x14ac:dyDescent="0.3">
      <c r="A63" s="6"/>
      <c r="B63" s="6" t="s">
        <v>16</v>
      </c>
      <c r="C63" s="14" t="s">
        <v>118</v>
      </c>
      <c r="D63" s="14" t="s">
        <v>119</v>
      </c>
      <c r="E63" s="7" t="s">
        <v>40</v>
      </c>
      <c r="F63" s="7">
        <v>240</v>
      </c>
      <c r="G63" s="8">
        <v>110</v>
      </c>
      <c r="H63" s="8"/>
      <c r="I63" s="8">
        <v>110</v>
      </c>
      <c r="J63" s="9"/>
    </row>
    <row r="64" spans="1:10" ht="39.6" x14ac:dyDescent="0.3">
      <c r="A64" s="6"/>
      <c r="B64" s="6" t="s">
        <v>41</v>
      </c>
      <c r="C64" s="14" t="s">
        <v>116</v>
      </c>
      <c r="D64" s="14" t="s">
        <v>120</v>
      </c>
      <c r="E64" s="7"/>
      <c r="F64" s="7"/>
      <c r="G64" s="8">
        <f>G65</f>
        <v>2121.8000000000002</v>
      </c>
      <c r="H64" s="8">
        <f t="shared" ref="H64:J64" si="27">H65</f>
        <v>0</v>
      </c>
      <c r="I64" s="8">
        <f t="shared" si="27"/>
        <v>2121.8000000000002</v>
      </c>
      <c r="J64" s="8">
        <f t="shared" si="27"/>
        <v>0</v>
      </c>
    </row>
    <row r="65" spans="1:10" ht="66" x14ac:dyDescent="0.3">
      <c r="A65" s="6"/>
      <c r="B65" s="6" t="s">
        <v>128</v>
      </c>
      <c r="C65" s="14" t="s">
        <v>116</v>
      </c>
      <c r="D65" s="14" t="s">
        <v>120</v>
      </c>
      <c r="E65" s="7" t="s">
        <v>42</v>
      </c>
      <c r="F65" s="7"/>
      <c r="G65" s="8">
        <f>G66+G67+G68</f>
        <v>2121.8000000000002</v>
      </c>
      <c r="H65" s="8">
        <f t="shared" ref="H65:J65" si="28">H66+H67+H68</f>
        <v>0</v>
      </c>
      <c r="I65" s="8">
        <f t="shared" si="28"/>
        <v>2121.8000000000002</v>
      </c>
      <c r="J65" s="8">
        <f t="shared" si="28"/>
        <v>0</v>
      </c>
    </row>
    <row r="66" spans="1:10" ht="26.4" x14ac:dyDescent="0.3">
      <c r="A66" s="6"/>
      <c r="B66" s="6" t="s">
        <v>33</v>
      </c>
      <c r="C66" s="14" t="s">
        <v>116</v>
      </c>
      <c r="D66" s="14" t="s">
        <v>120</v>
      </c>
      <c r="E66" s="7" t="s">
        <v>42</v>
      </c>
      <c r="F66" s="7">
        <v>110</v>
      </c>
      <c r="G66" s="8">
        <v>1591.3</v>
      </c>
      <c r="H66" s="5"/>
      <c r="I66" s="8">
        <v>1591.3</v>
      </c>
      <c r="J66" s="9"/>
    </row>
    <row r="67" spans="1:10" ht="39.6" x14ac:dyDescent="0.3">
      <c r="A67" s="6"/>
      <c r="B67" s="6" t="s">
        <v>16</v>
      </c>
      <c r="C67" s="14" t="s">
        <v>116</v>
      </c>
      <c r="D67" s="14" t="s">
        <v>120</v>
      </c>
      <c r="E67" s="7" t="s">
        <v>42</v>
      </c>
      <c r="F67" s="7">
        <v>240</v>
      </c>
      <c r="G67" s="8">
        <v>528</v>
      </c>
      <c r="H67" s="5"/>
      <c r="I67" s="8">
        <v>528</v>
      </c>
      <c r="J67" s="12"/>
    </row>
    <row r="68" spans="1:10" x14ac:dyDescent="0.3">
      <c r="A68" s="6"/>
      <c r="B68" s="6" t="s">
        <v>25</v>
      </c>
      <c r="C68" s="14" t="s">
        <v>116</v>
      </c>
      <c r="D68" s="14" t="s">
        <v>120</v>
      </c>
      <c r="E68" s="7" t="s">
        <v>42</v>
      </c>
      <c r="F68" s="7">
        <v>850</v>
      </c>
      <c r="G68" s="8">
        <v>2.5</v>
      </c>
      <c r="H68" s="5"/>
      <c r="I68" s="8">
        <v>2.5</v>
      </c>
      <c r="J68" s="9"/>
    </row>
    <row r="69" spans="1:10" ht="40.799999999999997" customHeight="1" x14ac:dyDescent="0.3">
      <c r="A69" s="6"/>
      <c r="B69" s="6" t="s">
        <v>43</v>
      </c>
      <c r="C69" s="14" t="s">
        <v>116</v>
      </c>
      <c r="D69" s="14">
        <v>14</v>
      </c>
      <c r="E69" s="7"/>
      <c r="F69" s="7"/>
      <c r="G69" s="8">
        <f>G70+G72</f>
        <v>250</v>
      </c>
      <c r="H69" s="8">
        <f t="shared" ref="H69:J69" si="29">H70+H72</f>
        <v>0</v>
      </c>
      <c r="I69" s="8">
        <f t="shared" si="29"/>
        <v>250</v>
      </c>
      <c r="J69" s="8">
        <f t="shared" si="29"/>
        <v>0</v>
      </c>
    </row>
    <row r="70" spans="1:10" ht="52.8" hidden="1" x14ac:dyDescent="0.3">
      <c r="A70" s="6"/>
      <c r="B70" s="6" t="s">
        <v>129</v>
      </c>
      <c r="C70" s="14" t="s">
        <v>116</v>
      </c>
      <c r="D70" s="14">
        <v>14</v>
      </c>
      <c r="E70" s="7" t="s">
        <v>44</v>
      </c>
      <c r="F70" s="7"/>
      <c r="G70" s="8">
        <f>G71</f>
        <v>0</v>
      </c>
      <c r="H70" s="8">
        <f t="shared" ref="H70:J70" si="30">H71</f>
        <v>0</v>
      </c>
      <c r="I70" s="8">
        <f t="shared" si="30"/>
        <v>0</v>
      </c>
      <c r="J70" s="8">
        <f t="shared" si="30"/>
        <v>0</v>
      </c>
    </row>
    <row r="71" spans="1:10" ht="39.6" hidden="1" x14ac:dyDescent="0.3">
      <c r="A71" s="6"/>
      <c r="B71" s="6" t="s">
        <v>16</v>
      </c>
      <c r="C71" s="14" t="s">
        <v>116</v>
      </c>
      <c r="D71" s="14">
        <v>14</v>
      </c>
      <c r="E71" s="7" t="s">
        <v>44</v>
      </c>
      <c r="F71" s="7">
        <v>240</v>
      </c>
      <c r="G71" s="8">
        <v>0</v>
      </c>
      <c r="H71" s="8"/>
      <c r="I71" s="8">
        <v>0</v>
      </c>
      <c r="J71" s="9"/>
    </row>
    <row r="72" spans="1:10" ht="66" x14ac:dyDescent="0.3">
      <c r="A72" s="6"/>
      <c r="B72" s="6" t="s">
        <v>45</v>
      </c>
      <c r="C72" s="14" t="s">
        <v>116</v>
      </c>
      <c r="D72" s="14">
        <v>14</v>
      </c>
      <c r="E72" s="7" t="s">
        <v>46</v>
      </c>
      <c r="F72" s="7"/>
      <c r="G72" s="8">
        <f>G73</f>
        <v>250</v>
      </c>
      <c r="H72" s="8">
        <f t="shared" ref="H72:J72" si="31">H73</f>
        <v>0</v>
      </c>
      <c r="I72" s="8">
        <f t="shared" si="31"/>
        <v>250</v>
      </c>
      <c r="J72" s="8">
        <f t="shared" si="31"/>
        <v>0</v>
      </c>
    </row>
    <row r="73" spans="1:10" ht="39.6" x14ac:dyDescent="0.3">
      <c r="A73" s="6"/>
      <c r="B73" s="6" t="s">
        <v>16</v>
      </c>
      <c r="C73" s="14" t="s">
        <v>116</v>
      </c>
      <c r="D73" s="14">
        <v>14</v>
      </c>
      <c r="E73" s="7" t="s">
        <v>46</v>
      </c>
      <c r="F73" s="7">
        <v>240</v>
      </c>
      <c r="G73" s="8">
        <v>250</v>
      </c>
      <c r="H73" s="8"/>
      <c r="I73" s="8">
        <v>250</v>
      </c>
      <c r="J73" s="9"/>
    </row>
    <row r="74" spans="1:10" x14ac:dyDescent="0.3">
      <c r="A74" s="6"/>
      <c r="B74" s="6" t="s">
        <v>47</v>
      </c>
      <c r="C74" s="14" t="s">
        <v>119</v>
      </c>
      <c r="D74" s="14" t="s">
        <v>121</v>
      </c>
      <c r="E74" s="7"/>
      <c r="F74" s="7"/>
      <c r="G74" s="8">
        <f>G75</f>
        <v>443.8</v>
      </c>
      <c r="H74" s="8">
        <f t="shared" ref="H74:J75" si="32">H75</f>
        <v>0</v>
      </c>
      <c r="I74" s="8">
        <f t="shared" si="32"/>
        <v>443.8</v>
      </c>
      <c r="J74" s="8">
        <f t="shared" si="32"/>
        <v>0</v>
      </c>
    </row>
    <row r="75" spans="1:10" ht="79.2" x14ac:dyDescent="0.3">
      <c r="A75" s="6"/>
      <c r="B75" s="6" t="s">
        <v>48</v>
      </c>
      <c r="C75" s="14" t="s">
        <v>119</v>
      </c>
      <c r="D75" s="14" t="s">
        <v>121</v>
      </c>
      <c r="E75" s="7" t="s">
        <v>49</v>
      </c>
      <c r="F75" s="7"/>
      <c r="G75" s="8">
        <f>G76</f>
        <v>443.8</v>
      </c>
      <c r="H75" s="8">
        <f t="shared" si="32"/>
        <v>0</v>
      </c>
      <c r="I75" s="8">
        <f t="shared" si="32"/>
        <v>443.8</v>
      </c>
      <c r="J75" s="8">
        <f t="shared" si="32"/>
        <v>0</v>
      </c>
    </row>
    <row r="76" spans="1:10" ht="26.4" x14ac:dyDescent="0.3">
      <c r="A76" s="6"/>
      <c r="B76" s="6" t="s">
        <v>33</v>
      </c>
      <c r="C76" s="14" t="s">
        <v>119</v>
      </c>
      <c r="D76" s="14" t="s">
        <v>121</v>
      </c>
      <c r="E76" s="7" t="s">
        <v>49</v>
      </c>
      <c r="F76" s="7">
        <v>110</v>
      </c>
      <c r="G76" s="8">
        <v>443.8</v>
      </c>
      <c r="H76" s="8"/>
      <c r="I76" s="8">
        <v>443.8</v>
      </c>
      <c r="J76" s="9"/>
    </row>
    <row r="77" spans="1:10" x14ac:dyDescent="0.3">
      <c r="A77" s="6"/>
      <c r="B77" s="6" t="s">
        <v>50</v>
      </c>
      <c r="C77" s="14" t="s">
        <v>119</v>
      </c>
      <c r="D77" s="14" t="s">
        <v>120</v>
      </c>
      <c r="E77" s="7"/>
      <c r="F77" s="7"/>
      <c r="G77" s="8">
        <f>G78</f>
        <v>250</v>
      </c>
      <c r="H77" s="8">
        <f t="shared" ref="H77:J78" si="33">H78</f>
        <v>0</v>
      </c>
      <c r="I77" s="8">
        <f t="shared" si="33"/>
        <v>250</v>
      </c>
      <c r="J77" s="8">
        <f t="shared" si="33"/>
        <v>0</v>
      </c>
    </row>
    <row r="78" spans="1:10" ht="52.8" x14ac:dyDescent="0.3">
      <c r="A78" s="6"/>
      <c r="B78" s="6" t="s">
        <v>51</v>
      </c>
      <c r="C78" s="14" t="s">
        <v>119</v>
      </c>
      <c r="D78" s="14" t="s">
        <v>120</v>
      </c>
      <c r="E78" s="7" t="s">
        <v>52</v>
      </c>
      <c r="F78" s="7"/>
      <c r="G78" s="8">
        <f>G79</f>
        <v>250</v>
      </c>
      <c r="H78" s="8">
        <f t="shared" si="33"/>
        <v>0</v>
      </c>
      <c r="I78" s="8">
        <f t="shared" si="33"/>
        <v>250</v>
      </c>
      <c r="J78" s="8">
        <f t="shared" si="33"/>
        <v>0</v>
      </c>
    </row>
    <row r="79" spans="1:10" ht="39.6" x14ac:dyDescent="0.3">
      <c r="A79" s="6"/>
      <c r="B79" s="6" t="s">
        <v>16</v>
      </c>
      <c r="C79" s="14" t="s">
        <v>119</v>
      </c>
      <c r="D79" s="14" t="s">
        <v>120</v>
      </c>
      <c r="E79" s="7" t="s">
        <v>52</v>
      </c>
      <c r="F79" s="7">
        <v>240</v>
      </c>
      <c r="G79" s="8">
        <v>250</v>
      </c>
      <c r="H79" s="8"/>
      <c r="I79" s="8">
        <v>250</v>
      </c>
      <c r="J79" s="9"/>
    </row>
    <row r="80" spans="1:10" x14ac:dyDescent="0.3">
      <c r="A80" s="6"/>
      <c r="B80" s="6" t="s">
        <v>53</v>
      </c>
      <c r="C80" s="14" t="s">
        <v>119</v>
      </c>
      <c r="D80" s="14">
        <v>10</v>
      </c>
      <c r="E80" s="7"/>
      <c r="F80" s="7"/>
      <c r="G80" s="8">
        <f>G81</f>
        <v>600</v>
      </c>
      <c r="H80" s="8">
        <f t="shared" ref="H80:J81" si="34">H81</f>
        <v>0</v>
      </c>
      <c r="I80" s="8">
        <f t="shared" si="34"/>
        <v>600</v>
      </c>
      <c r="J80" s="8">
        <f t="shared" si="34"/>
        <v>0</v>
      </c>
    </row>
    <row r="81" spans="1:10" ht="39.6" x14ac:dyDescent="0.3">
      <c r="A81" s="6"/>
      <c r="B81" s="6" t="s">
        <v>54</v>
      </c>
      <c r="C81" s="14" t="s">
        <v>119</v>
      </c>
      <c r="D81" s="14">
        <v>10</v>
      </c>
      <c r="E81" s="7" t="s">
        <v>55</v>
      </c>
      <c r="F81" s="7"/>
      <c r="G81" s="8">
        <f>G82</f>
        <v>600</v>
      </c>
      <c r="H81" s="8">
        <f t="shared" si="34"/>
        <v>0</v>
      </c>
      <c r="I81" s="8">
        <f t="shared" si="34"/>
        <v>600</v>
      </c>
      <c r="J81" s="8">
        <f t="shared" si="34"/>
        <v>0</v>
      </c>
    </row>
    <row r="82" spans="1:10" ht="39.6" x14ac:dyDescent="0.3">
      <c r="A82" s="6"/>
      <c r="B82" s="6" t="s">
        <v>16</v>
      </c>
      <c r="C82" s="14" t="s">
        <v>119</v>
      </c>
      <c r="D82" s="14">
        <v>10</v>
      </c>
      <c r="E82" s="7" t="s">
        <v>55</v>
      </c>
      <c r="F82" s="7">
        <v>240</v>
      </c>
      <c r="G82" s="8">
        <v>600</v>
      </c>
      <c r="H82" s="8"/>
      <c r="I82" s="8">
        <v>600</v>
      </c>
      <c r="J82" s="9"/>
    </row>
    <row r="83" spans="1:10" x14ac:dyDescent="0.3">
      <c r="A83" s="10"/>
      <c r="B83" s="6" t="s">
        <v>136</v>
      </c>
      <c r="C83" s="13" t="s">
        <v>121</v>
      </c>
      <c r="D83" s="13" t="s">
        <v>116</v>
      </c>
      <c r="E83" s="7"/>
      <c r="F83" s="7"/>
      <c r="G83" s="8">
        <f t="shared" ref="G83:J84" si="35">G84</f>
        <v>2275</v>
      </c>
      <c r="H83" s="8">
        <f t="shared" si="35"/>
        <v>0</v>
      </c>
      <c r="I83" s="8">
        <f t="shared" si="35"/>
        <v>2275</v>
      </c>
      <c r="J83" s="8">
        <f t="shared" si="35"/>
        <v>0</v>
      </c>
    </row>
    <row r="84" spans="1:10" ht="52.8" x14ac:dyDescent="0.3">
      <c r="A84" s="10"/>
      <c r="B84" s="23" t="s">
        <v>139</v>
      </c>
      <c r="C84" s="13" t="s">
        <v>121</v>
      </c>
      <c r="D84" s="13" t="s">
        <v>116</v>
      </c>
      <c r="E84" s="7" t="s">
        <v>137</v>
      </c>
      <c r="F84" s="7"/>
      <c r="G84" s="8">
        <f t="shared" si="35"/>
        <v>2275</v>
      </c>
      <c r="H84" s="8">
        <f t="shared" si="35"/>
        <v>0</v>
      </c>
      <c r="I84" s="8">
        <f t="shared" si="35"/>
        <v>2275</v>
      </c>
      <c r="J84" s="8">
        <f t="shared" si="35"/>
        <v>0</v>
      </c>
    </row>
    <row r="85" spans="1:10" ht="39.6" x14ac:dyDescent="0.3">
      <c r="A85" s="10"/>
      <c r="B85" s="6" t="s">
        <v>16</v>
      </c>
      <c r="C85" s="13" t="s">
        <v>121</v>
      </c>
      <c r="D85" s="13" t="s">
        <v>116</v>
      </c>
      <c r="E85" s="7" t="s">
        <v>137</v>
      </c>
      <c r="F85" s="7">
        <v>240</v>
      </c>
      <c r="G85" s="8">
        <v>2275</v>
      </c>
      <c r="H85" s="8">
        <v>0</v>
      </c>
      <c r="I85" s="8">
        <v>2275</v>
      </c>
      <c r="J85" s="9">
        <v>0</v>
      </c>
    </row>
    <row r="86" spans="1:10" ht="26.4" x14ac:dyDescent="0.3">
      <c r="A86" s="6"/>
      <c r="B86" s="6" t="s">
        <v>56</v>
      </c>
      <c r="C86" s="14" t="s">
        <v>117</v>
      </c>
      <c r="D86" s="14" t="s">
        <v>121</v>
      </c>
      <c r="E86" s="7"/>
      <c r="F86" s="7"/>
      <c r="G86" s="8">
        <f>G87</f>
        <v>700</v>
      </c>
      <c r="H86" s="8">
        <f t="shared" ref="H86:J87" si="36">H87</f>
        <v>0</v>
      </c>
      <c r="I86" s="8">
        <f t="shared" si="36"/>
        <v>700</v>
      </c>
      <c r="J86" s="8">
        <f t="shared" si="36"/>
        <v>0</v>
      </c>
    </row>
    <row r="87" spans="1:10" ht="52.8" x14ac:dyDescent="0.3">
      <c r="A87" s="6"/>
      <c r="B87" s="6" t="s">
        <v>57</v>
      </c>
      <c r="C87" s="14" t="s">
        <v>117</v>
      </c>
      <c r="D87" s="14" t="s">
        <v>121</v>
      </c>
      <c r="E87" s="7" t="s">
        <v>58</v>
      </c>
      <c r="F87" s="7"/>
      <c r="G87" s="8">
        <f>G88</f>
        <v>700</v>
      </c>
      <c r="H87" s="8">
        <f t="shared" si="36"/>
        <v>0</v>
      </c>
      <c r="I87" s="8">
        <f t="shared" si="36"/>
        <v>700</v>
      </c>
      <c r="J87" s="8">
        <f t="shared" si="36"/>
        <v>0</v>
      </c>
    </row>
    <row r="88" spans="1:10" ht="39.6" x14ac:dyDescent="0.3">
      <c r="A88" s="6"/>
      <c r="B88" s="6" t="s">
        <v>16</v>
      </c>
      <c r="C88" s="14" t="s">
        <v>117</v>
      </c>
      <c r="D88" s="14" t="s">
        <v>121</v>
      </c>
      <c r="E88" s="7" t="s">
        <v>58</v>
      </c>
      <c r="F88" s="7">
        <v>240</v>
      </c>
      <c r="G88" s="8">
        <v>700</v>
      </c>
      <c r="H88" s="5"/>
      <c r="I88" s="8">
        <v>700</v>
      </c>
      <c r="J88" s="9"/>
    </row>
    <row r="89" spans="1:10" x14ac:dyDescent="0.3">
      <c r="A89" s="6"/>
      <c r="B89" s="6" t="s">
        <v>59</v>
      </c>
      <c r="C89" s="14" t="s">
        <v>122</v>
      </c>
      <c r="D89" s="14" t="s">
        <v>118</v>
      </c>
      <c r="E89" s="7"/>
      <c r="F89" s="7"/>
      <c r="G89" s="8">
        <f>G90</f>
        <v>634</v>
      </c>
      <c r="H89" s="8">
        <f t="shared" ref="H89:J90" si="37">H90</f>
        <v>0</v>
      </c>
      <c r="I89" s="8">
        <f t="shared" si="37"/>
        <v>634</v>
      </c>
      <c r="J89" s="8">
        <f t="shared" si="37"/>
        <v>0</v>
      </c>
    </row>
    <row r="90" spans="1:10" ht="66" x14ac:dyDescent="0.3">
      <c r="A90" s="6"/>
      <c r="B90" s="6" t="s">
        <v>60</v>
      </c>
      <c r="C90" s="14" t="s">
        <v>122</v>
      </c>
      <c r="D90" s="14" t="s">
        <v>118</v>
      </c>
      <c r="E90" s="7" t="s">
        <v>61</v>
      </c>
      <c r="F90" s="7"/>
      <c r="G90" s="8">
        <f>G91</f>
        <v>634</v>
      </c>
      <c r="H90" s="8">
        <f t="shared" si="37"/>
        <v>0</v>
      </c>
      <c r="I90" s="8">
        <f t="shared" si="37"/>
        <v>634</v>
      </c>
      <c r="J90" s="8">
        <f t="shared" si="37"/>
        <v>0</v>
      </c>
    </row>
    <row r="91" spans="1:10" ht="39.6" x14ac:dyDescent="0.3">
      <c r="A91" s="6"/>
      <c r="B91" s="6" t="s">
        <v>16</v>
      </c>
      <c r="C91" s="14" t="s">
        <v>122</v>
      </c>
      <c r="D91" s="14" t="s">
        <v>118</v>
      </c>
      <c r="E91" s="7" t="s">
        <v>61</v>
      </c>
      <c r="F91" s="7">
        <v>240</v>
      </c>
      <c r="G91" s="8">
        <v>634</v>
      </c>
      <c r="H91" s="8"/>
      <c r="I91" s="8">
        <v>634</v>
      </c>
      <c r="J91" s="9"/>
    </row>
    <row r="92" spans="1:10" x14ac:dyDescent="0.3">
      <c r="A92" s="6"/>
      <c r="B92" s="6" t="s">
        <v>62</v>
      </c>
      <c r="C92" s="14" t="s">
        <v>122</v>
      </c>
      <c r="D92" s="14" t="s">
        <v>122</v>
      </c>
      <c r="E92" s="7"/>
      <c r="F92" s="7"/>
      <c r="G92" s="8">
        <f>G93</f>
        <v>500</v>
      </c>
      <c r="H92" s="8">
        <f t="shared" ref="H92:J92" si="38">H93</f>
        <v>0</v>
      </c>
      <c r="I92" s="8">
        <f t="shared" si="38"/>
        <v>500</v>
      </c>
      <c r="J92" s="8">
        <f t="shared" si="38"/>
        <v>0</v>
      </c>
    </row>
    <row r="93" spans="1:10" ht="39.6" x14ac:dyDescent="0.3">
      <c r="A93" s="6"/>
      <c r="B93" s="6" t="s">
        <v>130</v>
      </c>
      <c r="C93" s="14" t="s">
        <v>122</v>
      </c>
      <c r="D93" s="14" t="s">
        <v>122</v>
      </c>
      <c r="E93" s="7" t="s">
        <v>63</v>
      </c>
      <c r="F93" s="7"/>
      <c r="G93" s="8">
        <f>G94+G95</f>
        <v>500</v>
      </c>
      <c r="H93" s="8">
        <f t="shared" ref="H93:J93" si="39">H94+H95</f>
        <v>0</v>
      </c>
      <c r="I93" s="8">
        <f t="shared" si="39"/>
        <v>500</v>
      </c>
      <c r="J93" s="8">
        <f t="shared" si="39"/>
        <v>0</v>
      </c>
    </row>
    <row r="94" spans="1:10" ht="39.6" x14ac:dyDescent="0.3">
      <c r="A94" s="6"/>
      <c r="B94" s="6" t="s">
        <v>16</v>
      </c>
      <c r="C94" s="14" t="s">
        <v>122</v>
      </c>
      <c r="D94" s="14" t="s">
        <v>122</v>
      </c>
      <c r="E94" s="7" t="s">
        <v>63</v>
      </c>
      <c r="F94" s="7">
        <v>240</v>
      </c>
      <c r="G94" s="8">
        <v>210</v>
      </c>
      <c r="H94" s="5"/>
      <c r="I94" s="8">
        <v>210</v>
      </c>
      <c r="J94" s="9"/>
    </row>
    <row r="95" spans="1:10" x14ac:dyDescent="0.3">
      <c r="A95" s="6"/>
      <c r="B95" s="6" t="s">
        <v>64</v>
      </c>
      <c r="C95" s="14" t="s">
        <v>122</v>
      </c>
      <c r="D95" s="14" t="s">
        <v>122</v>
      </c>
      <c r="E95" s="7" t="s">
        <v>63</v>
      </c>
      <c r="F95" s="7">
        <v>350</v>
      </c>
      <c r="G95" s="8">
        <v>290</v>
      </c>
      <c r="H95" s="8"/>
      <c r="I95" s="8">
        <v>290</v>
      </c>
      <c r="J95" s="9"/>
    </row>
    <row r="96" spans="1:10" x14ac:dyDescent="0.3">
      <c r="A96" s="6"/>
      <c r="B96" s="6" t="s">
        <v>65</v>
      </c>
      <c r="C96" s="14">
        <v>10</v>
      </c>
      <c r="D96" s="14" t="s">
        <v>115</v>
      </c>
      <c r="E96" s="7"/>
      <c r="F96" s="7"/>
      <c r="G96" s="8">
        <f>G97</f>
        <v>3000</v>
      </c>
      <c r="H96" s="8">
        <f t="shared" ref="H96:J97" si="40">H97</f>
        <v>0</v>
      </c>
      <c r="I96" s="8">
        <f t="shared" si="40"/>
        <v>3000</v>
      </c>
      <c r="J96" s="8">
        <f t="shared" si="40"/>
        <v>0</v>
      </c>
    </row>
    <row r="97" spans="1:10" ht="132" x14ac:dyDescent="0.3">
      <c r="A97" s="6"/>
      <c r="B97" s="6" t="s">
        <v>131</v>
      </c>
      <c r="C97" s="14">
        <v>10</v>
      </c>
      <c r="D97" s="14" t="s">
        <v>115</v>
      </c>
      <c r="E97" s="7" t="s">
        <v>66</v>
      </c>
      <c r="F97" s="7"/>
      <c r="G97" s="8">
        <f>G98</f>
        <v>3000</v>
      </c>
      <c r="H97" s="8">
        <f t="shared" si="40"/>
        <v>0</v>
      </c>
      <c r="I97" s="8">
        <f t="shared" si="40"/>
        <v>3000</v>
      </c>
      <c r="J97" s="8">
        <f t="shared" si="40"/>
        <v>0</v>
      </c>
    </row>
    <row r="98" spans="1:10" ht="26.4" x14ac:dyDescent="0.3">
      <c r="A98" s="6"/>
      <c r="B98" s="6" t="s">
        <v>67</v>
      </c>
      <c r="C98" s="14">
        <v>10</v>
      </c>
      <c r="D98" s="14" t="s">
        <v>115</v>
      </c>
      <c r="E98" s="7" t="s">
        <v>66</v>
      </c>
      <c r="F98" s="7">
        <v>310</v>
      </c>
      <c r="G98" s="8">
        <v>3000</v>
      </c>
      <c r="H98" s="8"/>
      <c r="I98" s="8">
        <v>3000</v>
      </c>
      <c r="J98" s="9"/>
    </row>
    <row r="99" spans="1:10" ht="26.4" x14ac:dyDescent="0.3">
      <c r="A99" s="10"/>
      <c r="B99" s="6" t="s">
        <v>138</v>
      </c>
      <c r="C99" s="13">
        <v>10</v>
      </c>
      <c r="D99" s="13" t="s">
        <v>117</v>
      </c>
      <c r="E99" s="7"/>
      <c r="F99" s="7"/>
      <c r="G99" s="8">
        <f>G100</f>
        <v>464.2</v>
      </c>
      <c r="H99" s="8">
        <f t="shared" ref="H99:J99" si="41">H100</f>
        <v>0</v>
      </c>
      <c r="I99" s="8">
        <f t="shared" si="41"/>
        <v>464.2</v>
      </c>
      <c r="J99" s="8">
        <f t="shared" si="41"/>
        <v>0</v>
      </c>
    </row>
    <row r="100" spans="1:10" ht="52.8" x14ac:dyDescent="0.3">
      <c r="A100" s="10"/>
      <c r="B100" s="6" t="s">
        <v>20</v>
      </c>
      <c r="C100" s="13">
        <v>10</v>
      </c>
      <c r="D100" s="13" t="s">
        <v>117</v>
      </c>
      <c r="E100" s="7" t="s">
        <v>21</v>
      </c>
      <c r="F100" s="7"/>
      <c r="G100" s="8">
        <f>G101+G102</f>
        <v>464.2</v>
      </c>
      <c r="H100" s="8">
        <f t="shared" ref="H100:J100" si="42">H101+H102</f>
        <v>0</v>
      </c>
      <c r="I100" s="8">
        <f t="shared" si="42"/>
        <v>464.2</v>
      </c>
      <c r="J100" s="8">
        <f t="shared" si="42"/>
        <v>0</v>
      </c>
    </row>
    <row r="101" spans="1:10" ht="26.4" x14ac:dyDescent="0.3">
      <c r="A101" s="10"/>
      <c r="B101" s="6" t="s">
        <v>15</v>
      </c>
      <c r="C101" s="13">
        <v>10</v>
      </c>
      <c r="D101" s="13" t="s">
        <v>117</v>
      </c>
      <c r="E101" s="7" t="s">
        <v>21</v>
      </c>
      <c r="F101" s="7">
        <v>120</v>
      </c>
      <c r="G101" s="8">
        <v>384</v>
      </c>
      <c r="H101" s="8"/>
      <c r="I101" s="10">
        <v>384</v>
      </c>
      <c r="J101" s="10"/>
    </row>
    <row r="102" spans="1:10" ht="39.6" x14ac:dyDescent="0.3">
      <c r="A102" s="10"/>
      <c r="B102" s="6" t="s">
        <v>16</v>
      </c>
      <c r="C102" s="13">
        <v>10</v>
      </c>
      <c r="D102" s="13" t="s">
        <v>117</v>
      </c>
      <c r="E102" s="7" t="s">
        <v>21</v>
      </c>
      <c r="F102" s="7">
        <v>240</v>
      </c>
      <c r="G102" s="8">
        <v>80.2</v>
      </c>
      <c r="H102" s="8"/>
      <c r="I102" s="10">
        <v>80.2</v>
      </c>
      <c r="J102" s="10"/>
    </row>
    <row r="103" spans="1:10" ht="26.4" x14ac:dyDescent="0.3">
      <c r="A103" s="1">
        <v>905</v>
      </c>
      <c r="B103" s="4" t="s">
        <v>68</v>
      </c>
      <c r="C103" s="15"/>
      <c r="D103" s="15"/>
      <c r="E103" s="7"/>
      <c r="F103" s="3"/>
      <c r="G103" s="5">
        <f>G104+G111+G116+G119+G123+G129+G134+G140+G145+G153+G157+G165+G168+G172</f>
        <v>150678.30000000002</v>
      </c>
      <c r="H103" s="5">
        <f t="shared" ref="H103:J103" si="43">H104+H111+H116+H119+H123+H129+H134+H140+H145+H153+H157+H165+H168+H172</f>
        <v>24816.6</v>
      </c>
      <c r="I103" s="5">
        <f t="shared" si="43"/>
        <v>149973.50000000003</v>
      </c>
      <c r="J103" s="5">
        <f t="shared" si="43"/>
        <v>23545</v>
      </c>
    </row>
    <row r="104" spans="1:10" x14ac:dyDescent="0.3">
      <c r="A104" s="1"/>
      <c r="B104" s="6" t="s">
        <v>29</v>
      </c>
      <c r="C104" s="14" t="s">
        <v>115</v>
      </c>
      <c r="D104" s="14">
        <v>13</v>
      </c>
      <c r="E104" s="7"/>
      <c r="F104" s="3"/>
      <c r="G104" s="8">
        <f>G105+G109</f>
        <v>9515.3000000000011</v>
      </c>
      <c r="H104" s="8">
        <f t="shared" ref="H104:J104" si="44">H105+H109</f>
        <v>1271.5999999999999</v>
      </c>
      <c r="I104" s="8">
        <f t="shared" si="44"/>
        <v>9515.3000000000011</v>
      </c>
      <c r="J104" s="8">
        <f t="shared" si="44"/>
        <v>0</v>
      </c>
    </row>
    <row r="105" spans="1:10" ht="66" x14ac:dyDescent="0.3">
      <c r="A105" s="11"/>
      <c r="B105" s="6" t="s">
        <v>132</v>
      </c>
      <c r="C105" s="14" t="s">
        <v>115</v>
      </c>
      <c r="D105" s="14">
        <v>13</v>
      </c>
      <c r="E105" s="7" t="s">
        <v>69</v>
      </c>
      <c r="F105" s="7"/>
      <c r="G105" s="8">
        <f>G106+G107+G108</f>
        <v>9515.3000000000011</v>
      </c>
      <c r="H105" s="8">
        <f t="shared" ref="H105:J105" si="45">H106+H107+H108</f>
        <v>1271.5999999999999</v>
      </c>
      <c r="I105" s="8">
        <f t="shared" si="45"/>
        <v>9515.3000000000011</v>
      </c>
      <c r="J105" s="8">
        <f t="shared" si="45"/>
        <v>0</v>
      </c>
    </row>
    <row r="106" spans="1:10" ht="26.4" x14ac:dyDescent="0.3">
      <c r="A106" s="6"/>
      <c r="B106" s="6" t="s">
        <v>15</v>
      </c>
      <c r="C106" s="14" t="s">
        <v>115</v>
      </c>
      <c r="D106" s="14">
        <v>13</v>
      </c>
      <c r="E106" s="7" t="s">
        <v>69</v>
      </c>
      <c r="F106" s="7">
        <v>120</v>
      </c>
      <c r="G106" s="8">
        <v>8897.7000000000007</v>
      </c>
      <c r="H106" s="8">
        <v>1271.5999999999999</v>
      </c>
      <c r="I106" s="8">
        <v>8897.7000000000007</v>
      </c>
      <c r="J106" s="9">
        <v>0</v>
      </c>
    </row>
    <row r="107" spans="1:10" ht="39.6" x14ac:dyDescent="0.3">
      <c r="A107" s="6"/>
      <c r="B107" s="6" t="s">
        <v>16</v>
      </c>
      <c r="C107" s="14" t="s">
        <v>115</v>
      </c>
      <c r="D107" s="14">
        <v>13</v>
      </c>
      <c r="E107" s="7" t="s">
        <v>69</v>
      </c>
      <c r="F107" s="7">
        <v>240</v>
      </c>
      <c r="G107" s="8">
        <v>587.6</v>
      </c>
      <c r="H107" s="8"/>
      <c r="I107" s="8">
        <v>587.6</v>
      </c>
      <c r="J107" s="12"/>
    </row>
    <row r="108" spans="1:10" x14ac:dyDescent="0.3">
      <c r="A108" s="6"/>
      <c r="B108" s="6" t="s">
        <v>25</v>
      </c>
      <c r="C108" s="14" t="s">
        <v>115</v>
      </c>
      <c r="D108" s="14">
        <v>13</v>
      </c>
      <c r="E108" s="7" t="s">
        <v>69</v>
      </c>
      <c r="F108" s="7">
        <v>850</v>
      </c>
      <c r="G108" s="8">
        <v>30</v>
      </c>
      <c r="H108" s="8"/>
      <c r="I108" s="8">
        <v>30</v>
      </c>
      <c r="J108" s="12"/>
    </row>
    <row r="109" spans="1:10" ht="66" x14ac:dyDescent="0.3">
      <c r="A109" s="6"/>
      <c r="B109" s="6" t="s">
        <v>70</v>
      </c>
      <c r="C109" s="14" t="s">
        <v>115</v>
      </c>
      <c r="D109" s="14">
        <v>13</v>
      </c>
      <c r="E109" s="7" t="s">
        <v>71</v>
      </c>
      <c r="F109" s="7"/>
      <c r="G109" s="8">
        <f>G110</f>
        <v>0</v>
      </c>
      <c r="H109" s="8">
        <f t="shared" ref="H109:J109" si="46">H110</f>
        <v>0</v>
      </c>
      <c r="I109" s="8">
        <f t="shared" si="46"/>
        <v>0</v>
      </c>
      <c r="J109" s="8">
        <f t="shared" si="46"/>
        <v>0</v>
      </c>
    </row>
    <row r="110" spans="1:10" ht="39.6" x14ac:dyDescent="0.3">
      <c r="A110" s="6"/>
      <c r="B110" s="6" t="s">
        <v>16</v>
      </c>
      <c r="C110" s="14" t="s">
        <v>115</v>
      </c>
      <c r="D110" s="14">
        <v>13</v>
      </c>
      <c r="E110" s="7" t="s">
        <v>71</v>
      </c>
      <c r="F110" s="7">
        <v>240</v>
      </c>
      <c r="G110" s="8">
        <v>0</v>
      </c>
      <c r="H110" s="8"/>
      <c r="I110" s="8">
        <v>0</v>
      </c>
      <c r="J110" s="12"/>
    </row>
    <row r="111" spans="1:10" ht="39.6" x14ac:dyDescent="0.3">
      <c r="A111" s="6"/>
      <c r="B111" s="6" t="s">
        <v>43</v>
      </c>
      <c r="C111" s="14" t="s">
        <v>116</v>
      </c>
      <c r="D111" s="14">
        <v>14</v>
      </c>
      <c r="E111" s="7"/>
      <c r="F111" s="7"/>
      <c r="G111" s="8">
        <f>G112+G114</f>
        <v>143</v>
      </c>
      <c r="H111" s="8">
        <f t="shared" ref="H111:J111" si="47">H112+H114</f>
        <v>0</v>
      </c>
      <c r="I111" s="8">
        <f t="shared" si="47"/>
        <v>143</v>
      </c>
      <c r="J111" s="8">
        <f t="shared" si="47"/>
        <v>0</v>
      </c>
    </row>
    <row r="112" spans="1:10" ht="52.8" x14ac:dyDescent="0.3">
      <c r="A112" s="6"/>
      <c r="B112" s="6" t="s">
        <v>129</v>
      </c>
      <c r="C112" s="14" t="s">
        <v>116</v>
      </c>
      <c r="D112" s="14">
        <v>14</v>
      </c>
      <c r="E112" s="7" t="s">
        <v>44</v>
      </c>
      <c r="F112" s="7"/>
      <c r="G112" s="8">
        <f>G113</f>
        <v>43</v>
      </c>
      <c r="H112" s="8">
        <f t="shared" ref="H112:J112" si="48">H113</f>
        <v>0</v>
      </c>
      <c r="I112" s="8">
        <f t="shared" si="48"/>
        <v>43</v>
      </c>
      <c r="J112" s="8">
        <f t="shared" si="48"/>
        <v>0</v>
      </c>
    </row>
    <row r="113" spans="1:10" ht="39.6" x14ac:dyDescent="0.3">
      <c r="A113" s="6"/>
      <c r="B113" s="6" t="s">
        <v>16</v>
      </c>
      <c r="C113" s="14" t="s">
        <v>116</v>
      </c>
      <c r="D113" s="14">
        <v>14</v>
      </c>
      <c r="E113" s="7" t="s">
        <v>44</v>
      </c>
      <c r="F113" s="7">
        <v>240</v>
      </c>
      <c r="G113" s="8">
        <v>43</v>
      </c>
      <c r="H113" s="8"/>
      <c r="I113" s="8">
        <v>43</v>
      </c>
      <c r="J113" s="12"/>
    </row>
    <row r="114" spans="1:10" ht="66" x14ac:dyDescent="0.3">
      <c r="A114" s="6"/>
      <c r="B114" s="6" t="s">
        <v>45</v>
      </c>
      <c r="C114" s="14" t="s">
        <v>116</v>
      </c>
      <c r="D114" s="14">
        <v>14</v>
      </c>
      <c r="E114" s="7" t="s">
        <v>46</v>
      </c>
      <c r="F114" s="7"/>
      <c r="G114" s="8">
        <f>G115</f>
        <v>100</v>
      </c>
      <c r="H114" s="8">
        <f t="shared" ref="H114:J114" si="49">H115</f>
        <v>0</v>
      </c>
      <c r="I114" s="8">
        <f t="shared" si="49"/>
        <v>100</v>
      </c>
      <c r="J114" s="8">
        <f t="shared" si="49"/>
        <v>0</v>
      </c>
    </row>
    <row r="115" spans="1:10" ht="39.6" x14ac:dyDescent="0.3">
      <c r="A115" s="6"/>
      <c r="B115" s="6" t="s">
        <v>16</v>
      </c>
      <c r="C115" s="14" t="s">
        <v>116</v>
      </c>
      <c r="D115" s="14">
        <v>14</v>
      </c>
      <c r="E115" s="7" t="s">
        <v>46</v>
      </c>
      <c r="F115" s="7">
        <v>240</v>
      </c>
      <c r="G115" s="8">
        <v>100</v>
      </c>
      <c r="H115" s="8"/>
      <c r="I115" s="8">
        <v>100</v>
      </c>
      <c r="J115" s="12"/>
    </row>
    <row r="116" spans="1:10" ht="26.4" x14ac:dyDescent="0.3">
      <c r="A116" s="6"/>
      <c r="B116" s="6" t="s">
        <v>72</v>
      </c>
      <c r="C116" s="14" t="s">
        <v>119</v>
      </c>
      <c r="D116" s="14">
        <v>12</v>
      </c>
      <c r="E116" s="7"/>
      <c r="F116" s="7"/>
      <c r="G116" s="8">
        <f>G117</f>
        <v>457.6</v>
      </c>
      <c r="H116" s="8">
        <f t="shared" ref="H116:J116" si="50">H117</f>
        <v>0</v>
      </c>
      <c r="I116" s="8">
        <f t="shared" si="50"/>
        <v>457.6</v>
      </c>
      <c r="J116" s="8">
        <f t="shared" si="50"/>
        <v>0</v>
      </c>
    </row>
    <row r="117" spans="1:10" ht="52.8" x14ac:dyDescent="0.3">
      <c r="A117" s="6"/>
      <c r="B117" s="6" t="s">
        <v>73</v>
      </c>
      <c r="C117" s="14" t="s">
        <v>119</v>
      </c>
      <c r="D117" s="14">
        <v>12</v>
      </c>
      <c r="E117" s="7" t="s">
        <v>74</v>
      </c>
      <c r="F117" s="7"/>
      <c r="G117" s="8">
        <f>G118</f>
        <v>457.6</v>
      </c>
      <c r="H117" s="8">
        <f t="shared" ref="H117:J117" si="51">H118</f>
        <v>0</v>
      </c>
      <c r="I117" s="8">
        <f t="shared" si="51"/>
        <v>457.6</v>
      </c>
      <c r="J117" s="8">
        <f t="shared" si="51"/>
        <v>0</v>
      </c>
    </row>
    <row r="118" spans="1:10" x14ac:dyDescent="0.3">
      <c r="A118" s="6"/>
      <c r="B118" s="6" t="s">
        <v>75</v>
      </c>
      <c r="C118" s="14" t="s">
        <v>119</v>
      </c>
      <c r="D118" s="14">
        <v>12</v>
      </c>
      <c r="E118" s="7" t="s">
        <v>74</v>
      </c>
      <c r="F118" s="7">
        <v>620</v>
      </c>
      <c r="G118" s="8">
        <v>457.6</v>
      </c>
      <c r="H118" s="8"/>
      <c r="I118" s="8">
        <v>457.6</v>
      </c>
      <c r="J118" s="12"/>
    </row>
    <row r="119" spans="1:10" x14ac:dyDescent="0.3">
      <c r="A119" s="6"/>
      <c r="B119" s="6" t="s">
        <v>76</v>
      </c>
      <c r="C119" s="14" t="s">
        <v>121</v>
      </c>
      <c r="D119" s="14" t="s">
        <v>115</v>
      </c>
      <c r="E119" s="7"/>
      <c r="F119" s="7"/>
      <c r="G119" s="8">
        <f>G120</f>
        <v>177.6</v>
      </c>
      <c r="H119" s="8">
        <f t="shared" ref="H119:J119" si="52">H120</f>
        <v>0</v>
      </c>
      <c r="I119" s="8">
        <f t="shared" si="52"/>
        <v>177.6</v>
      </c>
      <c r="J119" s="8">
        <f t="shared" si="52"/>
        <v>0</v>
      </c>
    </row>
    <row r="120" spans="1:10" ht="52.8" x14ac:dyDescent="0.3">
      <c r="A120" s="6"/>
      <c r="B120" s="6" t="s">
        <v>77</v>
      </c>
      <c r="C120" s="14" t="s">
        <v>121</v>
      </c>
      <c r="D120" s="14" t="s">
        <v>115</v>
      </c>
      <c r="E120" s="7" t="s">
        <v>78</v>
      </c>
      <c r="F120" s="7"/>
      <c r="G120" s="8">
        <f>G121</f>
        <v>177.6</v>
      </c>
      <c r="H120" s="8">
        <f t="shared" ref="H120:J120" si="53">H121</f>
        <v>0</v>
      </c>
      <c r="I120" s="8">
        <f t="shared" si="53"/>
        <v>177.6</v>
      </c>
      <c r="J120" s="8">
        <f t="shared" si="53"/>
        <v>0</v>
      </c>
    </row>
    <row r="121" spans="1:10" ht="39.6" x14ac:dyDescent="0.3">
      <c r="A121" s="6"/>
      <c r="B121" s="6" t="s">
        <v>79</v>
      </c>
      <c r="C121" s="14" t="s">
        <v>121</v>
      </c>
      <c r="D121" s="14" t="s">
        <v>115</v>
      </c>
      <c r="E121" s="7" t="s">
        <v>80</v>
      </c>
      <c r="F121" s="7"/>
      <c r="G121" s="8">
        <f>G122</f>
        <v>177.6</v>
      </c>
      <c r="H121" s="8">
        <f t="shared" ref="H121:J121" si="54">H122</f>
        <v>0</v>
      </c>
      <c r="I121" s="8">
        <f t="shared" si="54"/>
        <v>177.6</v>
      </c>
      <c r="J121" s="8">
        <f t="shared" si="54"/>
        <v>0</v>
      </c>
    </row>
    <row r="122" spans="1:10" ht="39.6" x14ac:dyDescent="0.3">
      <c r="A122" s="6"/>
      <c r="B122" s="6" t="s">
        <v>16</v>
      </c>
      <c r="C122" s="14" t="s">
        <v>121</v>
      </c>
      <c r="D122" s="14" t="s">
        <v>115</v>
      </c>
      <c r="E122" s="7" t="s">
        <v>80</v>
      </c>
      <c r="F122" s="7">
        <v>240</v>
      </c>
      <c r="G122" s="8">
        <v>177.6</v>
      </c>
      <c r="H122" s="8"/>
      <c r="I122" s="8">
        <v>177.6</v>
      </c>
      <c r="J122" s="9"/>
    </row>
    <row r="123" spans="1:10" x14ac:dyDescent="0.3">
      <c r="A123" s="6"/>
      <c r="B123" s="6" t="s">
        <v>59</v>
      </c>
      <c r="C123" s="14" t="s">
        <v>122</v>
      </c>
      <c r="D123" s="14" t="s">
        <v>118</v>
      </c>
      <c r="E123" s="7"/>
      <c r="F123" s="7"/>
      <c r="G123" s="8">
        <f>G124+G126</f>
        <v>31479.7</v>
      </c>
      <c r="H123" s="8">
        <f t="shared" ref="H123:J123" si="55">H124+H126</f>
        <v>0</v>
      </c>
      <c r="I123" s="8">
        <f t="shared" si="55"/>
        <v>30783.899999999998</v>
      </c>
      <c r="J123" s="8">
        <f t="shared" si="55"/>
        <v>0</v>
      </c>
    </row>
    <row r="124" spans="1:10" ht="66" x14ac:dyDescent="0.3">
      <c r="A124" s="6"/>
      <c r="B124" s="6" t="s">
        <v>60</v>
      </c>
      <c r="C124" s="14" t="s">
        <v>122</v>
      </c>
      <c r="D124" s="14" t="s">
        <v>118</v>
      </c>
      <c r="E124" s="7" t="s">
        <v>61</v>
      </c>
      <c r="F124" s="7"/>
      <c r="G124" s="8">
        <f>G125</f>
        <v>159.6</v>
      </c>
      <c r="H124" s="8">
        <f t="shared" ref="H124:J124" si="56">H125</f>
        <v>0</v>
      </c>
      <c r="I124" s="8">
        <f t="shared" si="56"/>
        <v>159.6</v>
      </c>
      <c r="J124" s="8">
        <f t="shared" si="56"/>
        <v>0</v>
      </c>
    </row>
    <row r="125" spans="1:10" ht="39.6" x14ac:dyDescent="0.3">
      <c r="A125" s="6"/>
      <c r="B125" s="6" t="s">
        <v>16</v>
      </c>
      <c r="C125" s="14" t="s">
        <v>122</v>
      </c>
      <c r="D125" s="14" t="s">
        <v>118</v>
      </c>
      <c r="E125" s="7" t="s">
        <v>61</v>
      </c>
      <c r="F125" s="7">
        <v>240</v>
      </c>
      <c r="G125" s="8">
        <v>159.6</v>
      </c>
      <c r="H125" s="8"/>
      <c r="I125" s="8">
        <v>159.6</v>
      </c>
      <c r="J125" s="9"/>
    </row>
    <row r="126" spans="1:10" ht="105.6" x14ac:dyDescent="0.3">
      <c r="A126" s="6"/>
      <c r="B126" s="6" t="s">
        <v>81</v>
      </c>
      <c r="C126" s="14" t="s">
        <v>122</v>
      </c>
      <c r="D126" s="14" t="s">
        <v>118</v>
      </c>
      <c r="E126" s="7" t="s">
        <v>82</v>
      </c>
      <c r="F126" s="7"/>
      <c r="G126" s="8">
        <f>G127+G128</f>
        <v>31320.100000000002</v>
      </c>
      <c r="H126" s="8">
        <f t="shared" ref="H126:J126" si="57">H127+H128</f>
        <v>0</v>
      </c>
      <c r="I126" s="8">
        <f t="shared" si="57"/>
        <v>30624.3</v>
      </c>
      <c r="J126" s="8">
        <f t="shared" si="57"/>
        <v>0</v>
      </c>
    </row>
    <row r="127" spans="1:10" ht="39.6" x14ac:dyDescent="0.3">
      <c r="A127" s="6"/>
      <c r="B127" s="6" t="s">
        <v>16</v>
      </c>
      <c r="C127" s="14" t="s">
        <v>122</v>
      </c>
      <c r="D127" s="14" t="s">
        <v>118</v>
      </c>
      <c r="E127" s="7" t="s">
        <v>82</v>
      </c>
      <c r="F127" s="7">
        <v>240</v>
      </c>
      <c r="G127" s="8">
        <v>29747.7</v>
      </c>
      <c r="H127" s="8"/>
      <c r="I127" s="8">
        <v>28747.7</v>
      </c>
      <c r="J127" s="9"/>
    </row>
    <row r="128" spans="1:10" x14ac:dyDescent="0.3">
      <c r="A128" s="6"/>
      <c r="B128" s="6" t="s">
        <v>75</v>
      </c>
      <c r="C128" s="14" t="s">
        <v>122</v>
      </c>
      <c r="D128" s="14" t="s">
        <v>118</v>
      </c>
      <c r="E128" s="7" t="s">
        <v>82</v>
      </c>
      <c r="F128" s="7">
        <v>620</v>
      </c>
      <c r="G128" s="8">
        <v>1572.4</v>
      </c>
      <c r="H128" s="8"/>
      <c r="I128" s="8">
        <v>1876.6</v>
      </c>
      <c r="J128" s="9"/>
    </row>
    <row r="129" spans="1:10" x14ac:dyDescent="0.3">
      <c r="A129" s="6"/>
      <c r="B129" s="6" t="s">
        <v>83</v>
      </c>
      <c r="C129" s="14" t="s">
        <v>122</v>
      </c>
      <c r="D129" s="14" t="s">
        <v>116</v>
      </c>
      <c r="E129" s="7"/>
      <c r="F129" s="7"/>
      <c r="G129" s="8">
        <f>SUM(G132+G130)</f>
        <v>20013.7</v>
      </c>
      <c r="H129" s="8">
        <f t="shared" ref="H129:J129" si="58">SUM(H132+H130)</f>
        <v>6842</v>
      </c>
      <c r="I129" s="8">
        <f t="shared" si="58"/>
        <v>19953.7</v>
      </c>
      <c r="J129" s="8">
        <f t="shared" si="58"/>
        <v>7572</v>
      </c>
    </row>
    <row r="130" spans="1:10" ht="66" x14ac:dyDescent="0.3">
      <c r="A130" s="6"/>
      <c r="B130" s="6" t="s">
        <v>124</v>
      </c>
      <c r="C130" s="14" t="s">
        <v>122</v>
      </c>
      <c r="D130" s="14" t="s">
        <v>116</v>
      </c>
      <c r="E130" s="7" t="s">
        <v>26</v>
      </c>
      <c r="F130" s="7"/>
      <c r="G130" s="8">
        <f>G131</f>
        <v>60</v>
      </c>
      <c r="H130" s="8">
        <f t="shared" ref="H130:J130" si="59">H131</f>
        <v>0</v>
      </c>
      <c r="I130" s="8">
        <f t="shared" si="59"/>
        <v>0</v>
      </c>
      <c r="J130" s="8">
        <f t="shared" si="59"/>
        <v>0</v>
      </c>
    </row>
    <row r="131" spans="1:10" ht="39.6" x14ac:dyDescent="0.3">
      <c r="A131" s="6"/>
      <c r="B131" s="6" t="s">
        <v>16</v>
      </c>
      <c r="C131" s="14" t="s">
        <v>122</v>
      </c>
      <c r="D131" s="14" t="s">
        <v>116</v>
      </c>
      <c r="E131" s="7" t="s">
        <v>26</v>
      </c>
      <c r="F131" s="7">
        <v>240</v>
      </c>
      <c r="G131" s="8">
        <v>60</v>
      </c>
      <c r="H131" s="8"/>
      <c r="I131" s="8">
        <v>0</v>
      </c>
      <c r="J131" s="9"/>
    </row>
    <row r="132" spans="1:10" ht="52.8" x14ac:dyDescent="0.3">
      <c r="A132" s="6"/>
      <c r="B132" s="6" t="s">
        <v>133</v>
      </c>
      <c r="C132" s="14" t="s">
        <v>122</v>
      </c>
      <c r="D132" s="14" t="s">
        <v>116</v>
      </c>
      <c r="E132" s="7" t="s">
        <v>84</v>
      </c>
      <c r="F132" s="7"/>
      <c r="G132" s="8">
        <f>G133</f>
        <v>19953.7</v>
      </c>
      <c r="H132" s="8">
        <f t="shared" ref="H132:J132" si="60">H133</f>
        <v>6842</v>
      </c>
      <c r="I132" s="8">
        <f t="shared" si="60"/>
        <v>19953.7</v>
      </c>
      <c r="J132" s="8">
        <f t="shared" si="60"/>
        <v>7572</v>
      </c>
    </row>
    <row r="133" spans="1:10" x14ac:dyDescent="0.3">
      <c r="A133" s="6"/>
      <c r="B133" s="6" t="s">
        <v>85</v>
      </c>
      <c r="C133" s="14" t="s">
        <v>122</v>
      </c>
      <c r="D133" s="14" t="s">
        <v>116</v>
      </c>
      <c r="E133" s="7" t="s">
        <v>84</v>
      </c>
      <c r="F133" s="7">
        <v>610</v>
      </c>
      <c r="G133" s="8">
        <v>19953.7</v>
      </c>
      <c r="H133" s="8">
        <v>6842</v>
      </c>
      <c r="I133" s="8">
        <v>19953.7</v>
      </c>
      <c r="J133" s="9">
        <v>7572</v>
      </c>
    </row>
    <row r="134" spans="1:10" x14ac:dyDescent="0.3">
      <c r="A134" s="6"/>
      <c r="B134" s="6" t="s">
        <v>62</v>
      </c>
      <c r="C134" s="14" t="s">
        <v>122</v>
      </c>
      <c r="D134" s="14" t="s">
        <v>122</v>
      </c>
      <c r="E134" s="7"/>
      <c r="F134" s="7"/>
      <c r="G134" s="8">
        <f>G135+G137</f>
        <v>1225</v>
      </c>
      <c r="H134" s="8">
        <f t="shared" ref="H134:J134" si="61">H135+H137</f>
        <v>0</v>
      </c>
      <c r="I134" s="8">
        <f t="shared" si="61"/>
        <v>1225</v>
      </c>
      <c r="J134" s="8">
        <f t="shared" si="61"/>
        <v>0</v>
      </c>
    </row>
    <row r="135" spans="1:10" ht="39.6" x14ac:dyDescent="0.3">
      <c r="A135" s="6"/>
      <c r="B135" s="6" t="s">
        <v>130</v>
      </c>
      <c r="C135" s="14" t="s">
        <v>122</v>
      </c>
      <c r="D135" s="14" t="s">
        <v>122</v>
      </c>
      <c r="E135" s="7" t="s">
        <v>63</v>
      </c>
      <c r="F135" s="7"/>
      <c r="G135" s="8">
        <f>G136</f>
        <v>525</v>
      </c>
      <c r="H135" s="8">
        <f t="shared" ref="H135:J135" si="62">H136</f>
        <v>0</v>
      </c>
      <c r="I135" s="8">
        <f t="shared" si="62"/>
        <v>525</v>
      </c>
      <c r="J135" s="8">
        <f t="shared" si="62"/>
        <v>0</v>
      </c>
    </row>
    <row r="136" spans="1:10" x14ac:dyDescent="0.3">
      <c r="A136" s="6"/>
      <c r="B136" s="6" t="s">
        <v>75</v>
      </c>
      <c r="C136" s="14" t="s">
        <v>122</v>
      </c>
      <c r="D136" s="14" t="s">
        <v>122</v>
      </c>
      <c r="E136" s="7" t="s">
        <v>63</v>
      </c>
      <c r="F136" s="7">
        <v>620</v>
      </c>
      <c r="G136" s="8">
        <v>525</v>
      </c>
      <c r="H136" s="8"/>
      <c r="I136" s="8">
        <v>525</v>
      </c>
      <c r="J136" s="9"/>
    </row>
    <row r="137" spans="1:10" ht="39.6" x14ac:dyDescent="0.3">
      <c r="A137" s="6"/>
      <c r="B137" s="6" t="s">
        <v>134</v>
      </c>
      <c r="C137" s="14" t="s">
        <v>122</v>
      </c>
      <c r="D137" s="14" t="s">
        <v>122</v>
      </c>
      <c r="E137" s="7" t="s">
        <v>86</v>
      </c>
      <c r="F137" s="7"/>
      <c r="G137" s="8">
        <f>G138+G139</f>
        <v>700</v>
      </c>
      <c r="H137" s="8">
        <f t="shared" ref="H137:J137" si="63">H138+H139</f>
        <v>0</v>
      </c>
      <c r="I137" s="8">
        <f t="shared" si="63"/>
        <v>700</v>
      </c>
      <c r="J137" s="8">
        <f t="shared" si="63"/>
        <v>0</v>
      </c>
    </row>
    <row r="138" spans="1:10" ht="39.6" x14ac:dyDescent="0.3">
      <c r="A138" s="6"/>
      <c r="B138" s="6" t="s">
        <v>16</v>
      </c>
      <c r="C138" s="14" t="s">
        <v>122</v>
      </c>
      <c r="D138" s="14" t="s">
        <v>122</v>
      </c>
      <c r="E138" s="7" t="s">
        <v>86</v>
      </c>
      <c r="F138" s="7">
        <v>240</v>
      </c>
      <c r="G138" s="8">
        <v>620</v>
      </c>
      <c r="H138" s="8"/>
      <c r="I138" s="8">
        <v>620</v>
      </c>
      <c r="J138" s="9"/>
    </row>
    <row r="139" spans="1:10" x14ac:dyDescent="0.3">
      <c r="A139" s="6"/>
      <c r="B139" s="6" t="s">
        <v>75</v>
      </c>
      <c r="C139" s="14" t="s">
        <v>122</v>
      </c>
      <c r="D139" s="14" t="s">
        <v>122</v>
      </c>
      <c r="E139" s="7" t="s">
        <v>86</v>
      </c>
      <c r="F139" s="7">
        <v>620</v>
      </c>
      <c r="G139" s="8">
        <v>80</v>
      </c>
      <c r="H139" s="8"/>
      <c r="I139" s="8">
        <v>80</v>
      </c>
      <c r="J139" s="9"/>
    </row>
    <row r="140" spans="1:10" x14ac:dyDescent="0.3">
      <c r="A140" s="6"/>
      <c r="B140" s="6" t="s">
        <v>87</v>
      </c>
      <c r="C140" s="14" t="s">
        <v>122</v>
      </c>
      <c r="D140" s="14" t="s">
        <v>120</v>
      </c>
      <c r="E140" s="7"/>
      <c r="F140" s="7"/>
      <c r="G140" s="8">
        <f>G141+G143</f>
        <v>5707.2</v>
      </c>
      <c r="H140" s="8">
        <f t="shared" ref="H140:J140" si="64">H141+H143</f>
        <v>0</v>
      </c>
      <c r="I140" s="8">
        <f t="shared" si="64"/>
        <v>5707.2</v>
      </c>
      <c r="J140" s="8">
        <f t="shared" si="64"/>
        <v>0</v>
      </c>
    </row>
    <row r="141" spans="1:10" ht="52.8" x14ac:dyDescent="0.3">
      <c r="A141" s="6"/>
      <c r="B141" s="6" t="s">
        <v>88</v>
      </c>
      <c r="C141" s="14" t="s">
        <v>122</v>
      </c>
      <c r="D141" s="14" t="s">
        <v>120</v>
      </c>
      <c r="E141" s="7" t="s">
        <v>89</v>
      </c>
      <c r="F141" s="7"/>
      <c r="G141" s="8">
        <f>G142</f>
        <v>1499</v>
      </c>
      <c r="H141" s="8">
        <f t="shared" ref="H141:J141" si="65">H142</f>
        <v>0</v>
      </c>
      <c r="I141" s="8">
        <f t="shared" si="65"/>
        <v>1499</v>
      </c>
      <c r="J141" s="8">
        <f t="shared" si="65"/>
        <v>0</v>
      </c>
    </row>
    <row r="142" spans="1:10" ht="39.6" x14ac:dyDescent="0.3">
      <c r="A142" s="6"/>
      <c r="B142" s="6" t="s">
        <v>16</v>
      </c>
      <c r="C142" s="14" t="s">
        <v>122</v>
      </c>
      <c r="D142" s="14" t="s">
        <v>120</v>
      </c>
      <c r="E142" s="7" t="s">
        <v>89</v>
      </c>
      <c r="F142" s="7">
        <v>240</v>
      </c>
      <c r="G142" s="8">
        <v>1499</v>
      </c>
      <c r="H142" s="8"/>
      <c r="I142" s="8">
        <v>1499</v>
      </c>
      <c r="J142" s="9"/>
    </row>
    <row r="143" spans="1:10" ht="105.6" x14ac:dyDescent="0.3">
      <c r="A143" s="6"/>
      <c r="B143" s="6" t="s">
        <v>81</v>
      </c>
      <c r="C143" s="14" t="s">
        <v>122</v>
      </c>
      <c r="D143" s="14" t="s">
        <v>120</v>
      </c>
      <c r="E143" s="7" t="s">
        <v>82</v>
      </c>
      <c r="F143" s="7"/>
      <c r="G143" s="8">
        <f>G144</f>
        <v>4208.2</v>
      </c>
      <c r="H143" s="8">
        <f t="shared" ref="H143:J143" si="66">H144</f>
        <v>0</v>
      </c>
      <c r="I143" s="8">
        <f t="shared" si="66"/>
        <v>4208.2</v>
      </c>
      <c r="J143" s="8">
        <f t="shared" si="66"/>
        <v>0</v>
      </c>
    </row>
    <row r="144" spans="1:10" x14ac:dyDescent="0.3">
      <c r="A144" s="6"/>
      <c r="B144" s="6" t="s">
        <v>75</v>
      </c>
      <c r="C144" s="14" t="s">
        <v>122</v>
      </c>
      <c r="D144" s="14" t="s">
        <v>120</v>
      </c>
      <c r="E144" s="7" t="s">
        <v>82</v>
      </c>
      <c r="F144" s="7">
        <v>620</v>
      </c>
      <c r="G144" s="8">
        <v>4208.2</v>
      </c>
      <c r="H144" s="8"/>
      <c r="I144" s="8">
        <v>4208.2</v>
      </c>
      <c r="J144" s="9"/>
    </row>
    <row r="145" spans="1:10" x14ac:dyDescent="0.3">
      <c r="A145" s="6"/>
      <c r="B145" s="6" t="s">
        <v>90</v>
      </c>
      <c r="C145" s="14" t="s">
        <v>123</v>
      </c>
      <c r="D145" s="14" t="s">
        <v>115</v>
      </c>
      <c r="E145" s="7"/>
      <c r="F145" s="7"/>
      <c r="G145" s="8">
        <f>G148+G146</f>
        <v>29981.3</v>
      </c>
      <c r="H145" s="8">
        <f t="shared" ref="H145:J145" si="67">H148+H146</f>
        <v>12207</v>
      </c>
      <c r="I145" s="8">
        <f t="shared" si="67"/>
        <v>30032.3</v>
      </c>
      <c r="J145" s="8">
        <f t="shared" si="67"/>
        <v>13436</v>
      </c>
    </row>
    <row r="146" spans="1:10" ht="66" x14ac:dyDescent="0.3">
      <c r="A146" s="6"/>
      <c r="B146" s="6" t="s">
        <v>124</v>
      </c>
      <c r="C146" s="14" t="s">
        <v>123</v>
      </c>
      <c r="D146" s="14" t="s">
        <v>115</v>
      </c>
      <c r="E146" s="7" t="s">
        <v>26</v>
      </c>
      <c r="F146" s="7"/>
      <c r="G146" s="8">
        <f>G147</f>
        <v>0</v>
      </c>
      <c r="H146" s="8">
        <f t="shared" ref="H146:J146" si="68">H147</f>
        <v>0</v>
      </c>
      <c r="I146" s="8">
        <f t="shared" si="68"/>
        <v>51</v>
      </c>
      <c r="J146" s="8">
        <f t="shared" si="68"/>
        <v>0</v>
      </c>
    </row>
    <row r="147" spans="1:10" ht="39.6" x14ac:dyDescent="0.3">
      <c r="A147" s="6"/>
      <c r="B147" s="6" t="s">
        <v>16</v>
      </c>
      <c r="C147" s="14" t="s">
        <v>123</v>
      </c>
      <c r="D147" s="14" t="s">
        <v>115</v>
      </c>
      <c r="E147" s="7" t="s">
        <v>26</v>
      </c>
      <c r="F147" s="7">
        <v>240</v>
      </c>
      <c r="G147" s="8">
        <v>0</v>
      </c>
      <c r="H147" s="8"/>
      <c r="I147" s="8">
        <v>51</v>
      </c>
      <c r="J147" s="9"/>
    </row>
    <row r="148" spans="1:10" ht="52.8" x14ac:dyDescent="0.3">
      <c r="A148" s="6"/>
      <c r="B148" s="6" t="s">
        <v>133</v>
      </c>
      <c r="C148" s="14" t="s">
        <v>123</v>
      </c>
      <c r="D148" s="14" t="s">
        <v>115</v>
      </c>
      <c r="E148" s="7" t="s">
        <v>84</v>
      </c>
      <c r="F148" s="7"/>
      <c r="G148" s="8">
        <f>G149+G150+G151+G152</f>
        <v>29981.3</v>
      </c>
      <c r="H148" s="8">
        <f t="shared" ref="H148:J148" si="69">H149+H150+H151+H152</f>
        <v>12207</v>
      </c>
      <c r="I148" s="8">
        <f t="shared" si="69"/>
        <v>29981.3</v>
      </c>
      <c r="J148" s="8">
        <f t="shared" si="69"/>
        <v>13436</v>
      </c>
    </row>
    <row r="149" spans="1:10" ht="26.4" x14ac:dyDescent="0.3">
      <c r="A149" s="6"/>
      <c r="B149" s="6" t="s">
        <v>33</v>
      </c>
      <c r="C149" s="14" t="s">
        <v>123</v>
      </c>
      <c r="D149" s="14" t="s">
        <v>115</v>
      </c>
      <c r="E149" s="7" t="s">
        <v>84</v>
      </c>
      <c r="F149" s="7">
        <v>110</v>
      </c>
      <c r="G149" s="8">
        <v>4782.5</v>
      </c>
      <c r="H149" s="8"/>
      <c r="I149" s="8">
        <v>4782.5</v>
      </c>
      <c r="J149" s="9"/>
    </row>
    <row r="150" spans="1:10" ht="39.6" x14ac:dyDescent="0.3">
      <c r="A150" s="6"/>
      <c r="B150" s="6" t="s">
        <v>16</v>
      </c>
      <c r="C150" s="14" t="s">
        <v>123</v>
      </c>
      <c r="D150" s="14" t="s">
        <v>115</v>
      </c>
      <c r="E150" s="7" t="s">
        <v>84</v>
      </c>
      <c r="F150" s="7">
        <v>240</v>
      </c>
      <c r="G150" s="8">
        <v>512</v>
      </c>
      <c r="H150" s="8"/>
      <c r="I150" s="8">
        <v>512</v>
      </c>
      <c r="J150" s="9"/>
    </row>
    <row r="151" spans="1:10" x14ac:dyDescent="0.3">
      <c r="A151" s="6"/>
      <c r="B151" s="6" t="s">
        <v>85</v>
      </c>
      <c r="C151" s="14" t="s">
        <v>123</v>
      </c>
      <c r="D151" s="14" t="s">
        <v>115</v>
      </c>
      <c r="E151" s="7" t="s">
        <v>84</v>
      </c>
      <c r="F151" s="7">
        <v>610</v>
      </c>
      <c r="G151" s="8">
        <v>24680</v>
      </c>
      <c r="H151" s="8">
        <v>12207</v>
      </c>
      <c r="I151" s="8">
        <v>24680</v>
      </c>
      <c r="J151" s="9">
        <v>13436</v>
      </c>
    </row>
    <row r="152" spans="1:10" x14ac:dyDescent="0.3">
      <c r="A152" s="6"/>
      <c r="B152" s="6" t="s">
        <v>25</v>
      </c>
      <c r="C152" s="14" t="s">
        <v>123</v>
      </c>
      <c r="D152" s="14" t="s">
        <v>115</v>
      </c>
      <c r="E152" s="7" t="s">
        <v>84</v>
      </c>
      <c r="F152" s="7">
        <v>850</v>
      </c>
      <c r="G152" s="8">
        <v>6.8</v>
      </c>
      <c r="H152" s="8"/>
      <c r="I152" s="8">
        <v>6.8</v>
      </c>
      <c r="J152" s="9"/>
    </row>
    <row r="153" spans="1:10" ht="26.4" x14ac:dyDescent="0.3">
      <c r="A153" s="6"/>
      <c r="B153" s="6" t="s">
        <v>91</v>
      </c>
      <c r="C153" s="14" t="s">
        <v>123</v>
      </c>
      <c r="D153" s="14" t="s">
        <v>119</v>
      </c>
      <c r="E153" s="7"/>
      <c r="F153" s="7"/>
      <c r="G153" s="8">
        <f>G154</f>
        <v>1005</v>
      </c>
      <c r="H153" s="8">
        <f t="shared" ref="H153:J153" si="70">H154</f>
        <v>0</v>
      </c>
      <c r="I153" s="8">
        <f t="shared" si="70"/>
        <v>1005</v>
      </c>
      <c r="J153" s="8">
        <f t="shared" si="70"/>
        <v>0</v>
      </c>
    </row>
    <row r="154" spans="1:10" ht="52.8" x14ac:dyDescent="0.3">
      <c r="A154" s="6"/>
      <c r="B154" s="6" t="s">
        <v>133</v>
      </c>
      <c r="C154" s="14" t="s">
        <v>123</v>
      </c>
      <c r="D154" s="14" t="s">
        <v>119</v>
      </c>
      <c r="E154" s="7" t="s">
        <v>84</v>
      </c>
      <c r="F154" s="10"/>
      <c r="G154" s="8">
        <f>G155+G156</f>
        <v>1005</v>
      </c>
      <c r="H154" s="8">
        <f t="shared" ref="H154:J154" si="71">H155+H156</f>
        <v>0</v>
      </c>
      <c r="I154" s="8">
        <f t="shared" si="71"/>
        <v>1005</v>
      </c>
      <c r="J154" s="8">
        <f t="shared" si="71"/>
        <v>0</v>
      </c>
    </row>
    <row r="155" spans="1:10" ht="39.6" x14ac:dyDescent="0.3">
      <c r="A155" s="6"/>
      <c r="B155" s="6" t="s">
        <v>16</v>
      </c>
      <c r="C155" s="14" t="s">
        <v>123</v>
      </c>
      <c r="D155" s="14" t="s">
        <v>119</v>
      </c>
      <c r="E155" s="7" t="s">
        <v>84</v>
      </c>
      <c r="F155" s="7">
        <v>240</v>
      </c>
      <c r="G155" s="8">
        <v>395</v>
      </c>
      <c r="H155" s="8"/>
      <c r="I155" s="8">
        <v>395</v>
      </c>
      <c r="J155" s="9"/>
    </row>
    <row r="156" spans="1:10" x14ac:dyDescent="0.3">
      <c r="A156" s="6"/>
      <c r="B156" s="6" t="s">
        <v>85</v>
      </c>
      <c r="C156" s="14" t="s">
        <v>123</v>
      </c>
      <c r="D156" s="14" t="s">
        <v>119</v>
      </c>
      <c r="E156" s="7" t="s">
        <v>84</v>
      </c>
      <c r="F156" s="7">
        <v>610</v>
      </c>
      <c r="G156" s="8">
        <v>610</v>
      </c>
      <c r="H156" s="8"/>
      <c r="I156" s="8">
        <v>610</v>
      </c>
      <c r="J156" s="9"/>
    </row>
    <row r="157" spans="1:10" x14ac:dyDescent="0.3">
      <c r="A157" s="6"/>
      <c r="B157" s="6" t="s">
        <v>92</v>
      </c>
      <c r="C157" s="14">
        <v>10</v>
      </c>
      <c r="D157" s="14" t="s">
        <v>116</v>
      </c>
      <c r="E157" s="7"/>
      <c r="F157" s="7"/>
      <c r="G157" s="8">
        <f>G158+G160+G163</f>
        <v>6418.8</v>
      </c>
      <c r="H157" s="8">
        <f t="shared" ref="H157:J157" si="72">H158+H160+H163</f>
        <v>0</v>
      </c>
      <c r="I157" s="8">
        <f t="shared" si="72"/>
        <v>6418.8</v>
      </c>
      <c r="J157" s="8">
        <f t="shared" si="72"/>
        <v>0</v>
      </c>
    </row>
    <row r="158" spans="1:10" ht="66" x14ac:dyDescent="0.3">
      <c r="A158" s="6"/>
      <c r="B158" s="6" t="s">
        <v>93</v>
      </c>
      <c r="C158" s="14">
        <v>10</v>
      </c>
      <c r="D158" s="14" t="s">
        <v>116</v>
      </c>
      <c r="E158" s="7" t="s">
        <v>94</v>
      </c>
      <c r="F158" s="7"/>
      <c r="G158" s="8">
        <f>G159</f>
        <v>2400</v>
      </c>
      <c r="H158" s="8">
        <f t="shared" ref="H158:J158" si="73">H159</f>
        <v>0</v>
      </c>
      <c r="I158" s="8">
        <f t="shared" si="73"/>
        <v>2400</v>
      </c>
      <c r="J158" s="8">
        <f t="shared" si="73"/>
        <v>0</v>
      </c>
    </row>
    <row r="159" spans="1:10" ht="26.4" x14ac:dyDescent="0.3">
      <c r="A159" s="6"/>
      <c r="B159" s="6" t="s">
        <v>95</v>
      </c>
      <c r="C159" s="14">
        <v>10</v>
      </c>
      <c r="D159" s="14" t="s">
        <v>116</v>
      </c>
      <c r="E159" s="7" t="s">
        <v>94</v>
      </c>
      <c r="F159" s="7">
        <v>320</v>
      </c>
      <c r="G159" s="8">
        <v>2400</v>
      </c>
      <c r="H159" s="8"/>
      <c r="I159" s="8">
        <v>2400</v>
      </c>
      <c r="J159" s="9"/>
    </row>
    <row r="160" spans="1:10" ht="52.8" x14ac:dyDescent="0.3">
      <c r="A160" s="6"/>
      <c r="B160" s="6" t="s">
        <v>77</v>
      </c>
      <c r="C160" s="14">
        <v>10</v>
      </c>
      <c r="D160" s="14" t="s">
        <v>116</v>
      </c>
      <c r="E160" s="7" t="s">
        <v>78</v>
      </c>
      <c r="F160" s="7"/>
      <c r="G160" s="8">
        <f>G161</f>
        <v>3721.3</v>
      </c>
      <c r="H160" s="8">
        <f t="shared" ref="H160:J160" si="74">H161</f>
        <v>0</v>
      </c>
      <c r="I160" s="8">
        <f t="shared" si="74"/>
        <v>3721.3</v>
      </c>
      <c r="J160" s="8">
        <f t="shared" si="74"/>
        <v>0</v>
      </c>
    </row>
    <row r="161" spans="1:10" ht="26.4" x14ac:dyDescent="0.3">
      <c r="A161" s="6"/>
      <c r="B161" s="6" t="s">
        <v>96</v>
      </c>
      <c r="C161" s="14">
        <v>10</v>
      </c>
      <c r="D161" s="14" t="s">
        <v>116</v>
      </c>
      <c r="E161" s="7" t="s">
        <v>97</v>
      </c>
      <c r="F161" s="7"/>
      <c r="G161" s="8">
        <f>G162</f>
        <v>3721.3</v>
      </c>
      <c r="H161" s="8">
        <f t="shared" ref="H161:J161" si="75">H162</f>
        <v>0</v>
      </c>
      <c r="I161" s="8">
        <f t="shared" si="75"/>
        <v>3721.3</v>
      </c>
      <c r="J161" s="8">
        <f t="shared" si="75"/>
        <v>0</v>
      </c>
    </row>
    <row r="162" spans="1:10" ht="26.4" x14ac:dyDescent="0.3">
      <c r="A162" s="6"/>
      <c r="B162" s="6" t="s">
        <v>95</v>
      </c>
      <c r="C162" s="14">
        <v>10</v>
      </c>
      <c r="D162" s="14" t="s">
        <v>116</v>
      </c>
      <c r="E162" s="7" t="s">
        <v>97</v>
      </c>
      <c r="F162" s="7">
        <v>320</v>
      </c>
      <c r="G162" s="8">
        <v>3721.3</v>
      </c>
      <c r="H162" s="8"/>
      <c r="I162" s="8">
        <v>3721.3</v>
      </c>
      <c r="J162" s="9"/>
    </row>
    <row r="163" spans="1:10" ht="66" x14ac:dyDescent="0.3">
      <c r="A163" s="6"/>
      <c r="B163" s="6" t="s">
        <v>98</v>
      </c>
      <c r="C163" s="14">
        <v>10</v>
      </c>
      <c r="D163" s="14" t="s">
        <v>116</v>
      </c>
      <c r="E163" s="7" t="s">
        <v>99</v>
      </c>
      <c r="F163" s="7"/>
      <c r="G163" s="8">
        <f>G164</f>
        <v>297.5</v>
      </c>
      <c r="H163" s="8">
        <f t="shared" ref="H163:J163" si="76">H164</f>
        <v>0</v>
      </c>
      <c r="I163" s="8">
        <f t="shared" si="76"/>
        <v>297.5</v>
      </c>
      <c r="J163" s="8">
        <f t="shared" si="76"/>
        <v>0</v>
      </c>
    </row>
    <row r="164" spans="1:10" ht="26.4" x14ac:dyDescent="0.3">
      <c r="A164" s="6"/>
      <c r="B164" s="6" t="s">
        <v>95</v>
      </c>
      <c r="C164" s="14">
        <v>10</v>
      </c>
      <c r="D164" s="14" t="s">
        <v>116</v>
      </c>
      <c r="E164" s="7" t="s">
        <v>99</v>
      </c>
      <c r="F164" s="7">
        <v>320</v>
      </c>
      <c r="G164" s="8">
        <v>297.5</v>
      </c>
      <c r="H164" s="8"/>
      <c r="I164" s="8">
        <v>297.5</v>
      </c>
      <c r="J164" s="9"/>
    </row>
    <row r="165" spans="1:10" x14ac:dyDescent="0.3">
      <c r="A165" s="6"/>
      <c r="B165" s="6" t="s">
        <v>100</v>
      </c>
      <c r="C165" s="14">
        <v>10</v>
      </c>
      <c r="D165" s="14" t="s">
        <v>119</v>
      </c>
      <c r="E165" s="7"/>
      <c r="F165" s="7"/>
      <c r="G165" s="8">
        <f>G166</f>
        <v>138</v>
      </c>
      <c r="H165" s="8">
        <f t="shared" ref="H165:J165" si="77">H166</f>
        <v>0</v>
      </c>
      <c r="I165" s="8">
        <f t="shared" si="77"/>
        <v>138</v>
      </c>
      <c r="J165" s="8">
        <f t="shared" si="77"/>
        <v>0</v>
      </c>
    </row>
    <row r="166" spans="1:10" ht="39.6" x14ac:dyDescent="0.3">
      <c r="A166" s="6"/>
      <c r="B166" s="6" t="s">
        <v>130</v>
      </c>
      <c r="C166" s="14">
        <v>10</v>
      </c>
      <c r="D166" s="14" t="s">
        <v>119</v>
      </c>
      <c r="E166" s="7" t="s">
        <v>63</v>
      </c>
      <c r="F166" s="7"/>
      <c r="G166" s="8">
        <f>G167</f>
        <v>138</v>
      </c>
      <c r="H166" s="8">
        <f t="shared" ref="H166:J166" si="78">H167</f>
        <v>0</v>
      </c>
      <c r="I166" s="8">
        <f t="shared" si="78"/>
        <v>138</v>
      </c>
      <c r="J166" s="8">
        <f t="shared" si="78"/>
        <v>0</v>
      </c>
    </row>
    <row r="167" spans="1:10" x14ac:dyDescent="0.3">
      <c r="A167" s="6"/>
      <c r="B167" s="6" t="s">
        <v>75</v>
      </c>
      <c r="C167" s="14">
        <v>10</v>
      </c>
      <c r="D167" s="14" t="s">
        <v>119</v>
      </c>
      <c r="E167" s="7" t="s">
        <v>63</v>
      </c>
      <c r="F167" s="7">
        <v>620</v>
      </c>
      <c r="G167" s="8">
        <v>138</v>
      </c>
      <c r="H167" s="8"/>
      <c r="I167" s="8">
        <v>138</v>
      </c>
      <c r="J167" s="9"/>
    </row>
    <row r="168" spans="1:10" x14ac:dyDescent="0.3">
      <c r="A168" s="6"/>
      <c r="B168" s="6" t="s">
        <v>101</v>
      </c>
      <c r="C168" s="14">
        <v>11</v>
      </c>
      <c r="D168" s="14" t="s">
        <v>115</v>
      </c>
      <c r="E168" s="7"/>
      <c r="F168" s="7"/>
      <c r="G168" s="8">
        <f>G169</f>
        <v>39143.9</v>
      </c>
      <c r="H168" s="8">
        <f t="shared" ref="H168:J168" si="79">H169</f>
        <v>4496</v>
      </c>
      <c r="I168" s="8">
        <f t="shared" si="79"/>
        <v>39143.9</v>
      </c>
      <c r="J168" s="8">
        <f t="shared" si="79"/>
        <v>2537</v>
      </c>
    </row>
    <row r="169" spans="1:10" ht="52.8" x14ac:dyDescent="0.3">
      <c r="A169" s="6"/>
      <c r="B169" s="6" t="s">
        <v>102</v>
      </c>
      <c r="C169" s="14">
        <v>11</v>
      </c>
      <c r="D169" s="14" t="s">
        <v>115</v>
      </c>
      <c r="E169" s="7" t="s">
        <v>103</v>
      </c>
      <c r="F169" s="7"/>
      <c r="G169" s="8">
        <f>G170+G171</f>
        <v>39143.9</v>
      </c>
      <c r="H169" s="8">
        <f t="shared" ref="H169:J169" si="80">H170+H171</f>
        <v>4496</v>
      </c>
      <c r="I169" s="8">
        <f t="shared" si="80"/>
        <v>39143.9</v>
      </c>
      <c r="J169" s="8">
        <f t="shared" si="80"/>
        <v>2537</v>
      </c>
    </row>
    <row r="170" spans="1:10" ht="39.6" x14ac:dyDescent="0.3">
      <c r="A170" s="6"/>
      <c r="B170" s="6" t="s">
        <v>16</v>
      </c>
      <c r="C170" s="14">
        <v>11</v>
      </c>
      <c r="D170" s="14" t="s">
        <v>115</v>
      </c>
      <c r="E170" s="7" t="s">
        <v>103</v>
      </c>
      <c r="F170" s="7">
        <v>240</v>
      </c>
      <c r="G170" s="8">
        <v>1170</v>
      </c>
      <c r="H170" s="8"/>
      <c r="I170" s="8">
        <v>1170</v>
      </c>
      <c r="J170" s="9"/>
    </row>
    <row r="171" spans="1:10" x14ac:dyDescent="0.3">
      <c r="A171" s="6"/>
      <c r="B171" s="6" t="s">
        <v>85</v>
      </c>
      <c r="C171" s="14">
        <v>11</v>
      </c>
      <c r="D171" s="14" t="s">
        <v>115</v>
      </c>
      <c r="E171" s="7" t="s">
        <v>103</v>
      </c>
      <c r="F171" s="7">
        <v>610</v>
      </c>
      <c r="G171" s="8">
        <v>37973.9</v>
      </c>
      <c r="H171" s="8">
        <v>4496</v>
      </c>
      <c r="I171" s="8">
        <v>37973.9</v>
      </c>
      <c r="J171" s="9">
        <v>2537</v>
      </c>
    </row>
    <row r="172" spans="1:10" x14ac:dyDescent="0.3">
      <c r="A172" s="6"/>
      <c r="B172" s="6" t="s">
        <v>104</v>
      </c>
      <c r="C172" s="14">
        <v>11</v>
      </c>
      <c r="D172" s="14" t="s">
        <v>118</v>
      </c>
      <c r="E172" s="7"/>
      <c r="F172" s="7"/>
      <c r="G172" s="8">
        <f>G173</f>
        <v>5272.2</v>
      </c>
      <c r="H172" s="8">
        <f t="shared" ref="H172:J172" si="81">H173</f>
        <v>0</v>
      </c>
      <c r="I172" s="8">
        <f t="shared" si="81"/>
        <v>5272.2</v>
      </c>
      <c r="J172" s="8">
        <f t="shared" si="81"/>
        <v>0</v>
      </c>
    </row>
    <row r="173" spans="1:10" ht="52.8" x14ac:dyDescent="0.3">
      <c r="A173" s="6"/>
      <c r="B173" s="6" t="s">
        <v>102</v>
      </c>
      <c r="C173" s="14">
        <v>11</v>
      </c>
      <c r="D173" s="14" t="s">
        <v>118</v>
      </c>
      <c r="E173" s="7" t="s">
        <v>103</v>
      </c>
      <c r="F173" s="7"/>
      <c r="G173" s="8">
        <f>G174</f>
        <v>5272.2</v>
      </c>
      <c r="H173" s="8">
        <f t="shared" ref="H173:J173" si="82">H174</f>
        <v>0</v>
      </c>
      <c r="I173" s="8">
        <f t="shared" si="82"/>
        <v>5272.2</v>
      </c>
      <c r="J173" s="8">
        <f t="shared" si="82"/>
        <v>0</v>
      </c>
    </row>
    <row r="174" spans="1:10" x14ac:dyDescent="0.3">
      <c r="A174" s="6"/>
      <c r="B174" s="6" t="s">
        <v>75</v>
      </c>
      <c r="C174" s="14">
        <v>11</v>
      </c>
      <c r="D174" s="14" t="s">
        <v>118</v>
      </c>
      <c r="E174" s="7" t="s">
        <v>103</v>
      </c>
      <c r="F174" s="7">
        <v>620</v>
      </c>
      <c r="G174" s="8">
        <v>5272.2</v>
      </c>
      <c r="H174" s="8"/>
      <c r="I174" s="8">
        <v>5272.2</v>
      </c>
      <c r="J174" s="9"/>
    </row>
    <row r="175" spans="1:10" ht="26.4" x14ac:dyDescent="0.3">
      <c r="A175" s="1">
        <v>921</v>
      </c>
      <c r="B175" s="4" t="s">
        <v>105</v>
      </c>
      <c r="C175" s="15"/>
      <c r="D175" s="15"/>
      <c r="E175" s="3"/>
      <c r="F175" s="3"/>
      <c r="G175" s="5">
        <f>G176+G181</f>
        <v>35866.800000000003</v>
      </c>
      <c r="H175" s="5">
        <f t="shared" ref="H175:J175" si="83">H176+H181</f>
        <v>1222</v>
      </c>
      <c r="I175" s="5">
        <f t="shared" si="83"/>
        <v>35866.800000000003</v>
      </c>
      <c r="J175" s="5">
        <f t="shared" si="83"/>
        <v>1222</v>
      </c>
    </row>
    <row r="176" spans="1:10" ht="52.8" x14ac:dyDescent="0.3">
      <c r="A176" s="1"/>
      <c r="B176" s="6" t="s">
        <v>17</v>
      </c>
      <c r="C176" s="14" t="s">
        <v>115</v>
      </c>
      <c r="D176" s="14" t="s">
        <v>117</v>
      </c>
      <c r="E176" s="7"/>
      <c r="F176" s="3"/>
      <c r="G176" s="8">
        <f>G177</f>
        <v>9644.7999999999993</v>
      </c>
      <c r="H176" s="8">
        <f t="shared" ref="H176:J176" si="84">H177</f>
        <v>0</v>
      </c>
      <c r="I176" s="8">
        <f t="shared" si="84"/>
        <v>9644.7999999999993</v>
      </c>
      <c r="J176" s="8">
        <f t="shared" si="84"/>
        <v>0</v>
      </c>
    </row>
    <row r="177" spans="1:10" ht="66" x14ac:dyDescent="0.3">
      <c r="A177" s="1"/>
      <c r="B177" s="6" t="s">
        <v>135</v>
      </c>
      <c r="C177" s="14" t="s">
        <v>115</v>
      </c>
      <c r="D177" s="14" t="s">
        <v>117</v>
      </c>
      <c r="E177" s="7" t="s">
        <v>106</v>
      </c>
      <c r="F177" s="7"/>
      <c r="G177" s="8">
        <f>G178+G179+G180</f>
        <v>9644.7999999999993</v>
      </c>
      <c r="H177" s="8">
        <f t="shared" ref="H177:J177" si="85">H178+H179+H180</f>
        <v>0</v>
      </c>
      <c r="I177" s="8">
        <f t="shared" si="85"/>
        <v>9644.7999999999993</v>
      </c>
      <c r="J177" s="8">
        <f t="shared" si="85"/>
        <v>0</v>
      </c>
    </row>
    <row r="178" spans="1:10" ht="26.4" x14ac:dyDescent="0.3">
      <c r="A178" s="1"/>
      <c r="B178" s="6" t="s">
        <v>15</v>
      </c>
      <c r="C178" s="14" t="s">
        <v>115</v>
      </c>
      <c r="D178" s="14" t="s">
        <v>117</v>
      </c>
      <c r="E178" s="7" t="s">
        <v>106</v>
      </c>
      <c r="F178" s="7">
        <v>120</v>
      </c>
      <c r="G178" s="8">
        <v>8516.9</v>
      </c>
      <c r="H178" s="8">
        <v>0</v>
      </c>
      <c r="I178" s="8">
        <v>8516.9</v>
      </c>
      <c r="J178" s="9"/>
    </row>
    <row r="179" spans="1:10" ht="39.6" x14ac:dyDescent="0.3">
      <c r="A179" s="1"/>
      <c r="B179" s="6" t="s">
        <v>16</v>
      </c>
      <c r="C179" s="14" t="s">
        <v>115</v>
      </c>
      <c r="D179" s="14" t="s">
        <v>117</v>
      </c>
      <c r="E179" s="7" t="s">
        <v>106</v>
      </c>
      <c r="F179" s="7">
        <v>240</v>
      </c>
      <c r="G179" s="8">
        <v>1125.9000000000001</v>
      </c>
      <c r="H179" s="8"/>
      <c r="I179" s="8">
        <v>1125.9000000000001</v>
      </c>
      <c r="J179" s="12"/>
    </row>
    <row r="180" spans="1:10" x14ac:dyDescent="0.3">
      <c r="A180" s="11"/>
      <c r="B180" s="6" t="s">
        <v>25</v>
      </c>
      <c r="C180" s="14" t="s">
        <v>115</v>
      </c>
      <c r="D180" s="14" t="s">
        <v>117</v>
      </c>
      <c r="E180" s="7" t="s">
        <v>106</v>
      </c>
      <c r="F180" s="7">
        <v>850</v>
      </c>
      <c r="G180" s="8">
        <v>2</v>
      </c>
      <c r="H180" s="8"/>
      <c r="I180" s="8">
        <v>2</v>
      </c>
      <c r="J180" s="12"/>
    </row>
    <row r="181" spans="1:10" ht="39.6" x14ac:dyDescent="0.3">
      <c r="A181" s="11"/>
      <c r="B181" s="6" t="s">
        <v>107</v>
      </c>
      <c r="C181" s="14">
        <v>14</v>
      </c>
      <c r="D181" s="14" t="s">
        <v>115</v>
      </c>
      <c r="E181" s="7"/>
      <c r="F181" s="7"/>
      <c r="G181" s="8">
        <f>G182</f>
        <v>26222</v>
      </c>
      <c r="H181" s="8">
        <f t="shared" ref="H181:J181" si="86">H182</f>
        <v>1222</v>
      </c>
      <c r="I181" s="8">
        <f t="shared" si="86"/>
        <v>26222</v>
      </c>
      <c r="J181" s="8">
        <f t="shared" si="86"/>
        <v>1222</v>
      </c>
    </row>
    <row r="182" spans="1:10" ht="66" x14ac:dyDescent="0.3">
      <c r="A182" s="6"/>
      <c r="B182" s="6" t="s">
        <v>135</v>
      </c>
      <c r="C182" s="14">
        <v>14</v>
      </c>
      <c r="D182" s="14" t="s">
        <v>115</v>
      </c>
      <c r="E182" s="7" t="s">
        <v>106</v>
      </c>
      <c r="F182" s="7"/>
      <c r="G182" s="8">
        <v>26222</v>
      </c>
      <c r="H182" s="8">
        <v>1222</v>
      </c>
      <c r="I182" s="8">
        <v>26222</v>
      </c>
      <c r="J182" s="8">
        <v>1222</v>
      </c>
    </row>
    <row r="183" spans="1:10" x14ac:dyDescent="0.3">
      <c r="A183" s="6"/>
      <c r="B183" s="6" t="s">
        <v>108</v>
      </c>
      <c r="C183" s="14">
        <v>14</v>
      </c>
      <c r="D183" s="14" t="s">
        <v>115</v>
      </c>
      <c r="E183" s="7" t="s">
        <v>106</v>
      </c>
      <c r="F183" s="7">
        <v>510</v>
      </c>
      <c r="G183" s="8">
        <v>26234</v>
      </c>
      <c r="H183" s="8">
        <v>1234</v>
      </c>
      <c r="I183" s="8">
        <v>26234</v>
      </c>
      <c r="J183" s="9">
        <v>1234</v>
      </c>
    </row>
    <row r="184" spans="1:10" x14ac:dyDescent="0.3">
      <c r="A184" s="1"/>
      <c r="B184" s="4" t="s">
        <v>109</v>
      </c>
      <c r="C184" s="1"/>
      <c r="D184" s="1"/>
      <c r="E184" s="3"/>
      <c r="F184" s="3"/>
      <c r="G184" s="5">
        <f>G7+G18+G103+G175</f>
        <v>301911.30000000005</v>
      </c>
      <c r="H184" s="5">
        <f t="shared" ref="H184:J184" si="87">H7+H18+H103+H175</f>
        <v>27785.699999999997</v>
      </c>
      <c r="I184" s="5">
        <f t="shared" si="87"/>
        <v>301212.50000000006</v>
      </c>
      <c r="J184" s="5">
        <f t="shared" si="87"/>
        <v>25073.5</v>
      </c>
    </row>
    <row r="185" spans="1:10" x14ac:dyDescent="0.3">
      <c r="A185" s="1"/>
      <c r="B185" s="4" t="s">
        <v>110</v>
      </c>
      <c r="C185" s="1"/>
      <c r="D185" s="1"/>
      <c r="E185" s="3"/>
      <c r="F185" s="3"/>
      <c r="G185" s="5">
        <v>7028.9</v>
      </c>
      <c r="H185" s="5"/>
      <c r="I185" s="5">
        <v>14533.6</v>
      </c>
      <c r="J185" s="12"/>
    </row>
    <row r="186" spans="1:10" ht="26.4" x14ac:dyDescent="0.3">
      <c r="A186" s="1"/>
      <c r="B186" s="4" t="s">
        <v>111</v>
      </c>
      <c r="C186" s="1"/>
      <c r="D186" s="1"/>
      <c r="E186" s="3"/>
      <c r="F186" s="3"/>
      <c r="G186" s="5">
        <f>G184+G185</f>
        <v>308940.20000000007</v>
      </c>
      <c r="H186" s="5">
        <f t="shared" ref="H186:J186" si="88">H184+H185</f>
        <v>27785.699999999997</v>
      </c>
      <c r="I186" s="5">
        <f t="shared" si="88"/>
        <v>315746.10000000003</v>
      </c>
      <c r="J186" s="5">
        <f t="shared" si="88"/>
        <v>25073.5</v>
      </c>
    </row>
  </sheetData>
  <mergeCells count="9">
    <mergeCell ref="G5:J5"/>
    <mergeCell ref="G1:J1"/>
    <mergeCell ref="A4:J4"/>
    <mergeCell ref="A5:A6"/>
    <mergeCell ref="B5:B6"/>
    <mergeCell ref="C5:C6"/>
    <mergeCell ref="D5:D6"/>
    <mergeCell ref="E5:E6"/>
    <mergeCell ref="F5:F6"/>
  </mergeCell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cp:lastPrinted>2017-11-11T12:27:56Z</cp:lastPrinted>
  <dcterms:created xsi:type="dcterms:W3CDTF">2017-09-13T12:31:53Z</dcterms:created>
  <dcterms:modified xsi:type="dcterms:W3CDTF">2017-11-12T09:06:16Z</dcterms:modified>
</cp:coreProperties>
</file>