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xpert\Documents\Док 2018 год\проект бюджета района на 2018-2020 годы\(3)текст\"/>
    </mc:Choice>
  </mc:AlternateContent>
  <bookViews>
    <workbookView xWindow="0" yWindow="0" windowWidth="17280" windowHeight="705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6" i="1" l="1"/>
  <c r="D126" i="1"/>
  <c r="E120" i="1" l="1"/>
  <c r="E119" i="1" s="1"/>
  <c r="D120" i="1"/>
  <c r="D119" i="1" s="1"/>
  <c r="E113" i="1"/>
  <c r="D113" i="1"/>
  <c r="E110" i="1"/>
  <c r="D110" i="1"/>
  <c r="E106" i="1"/>
  <c r="D106" i="1"/>
  <c r="E102" i="1"/>
  <c r="D102" i="1"/>
  <c r="E100" i="1"/>
  <c r="D100" i="1"/>
  <c r="E98" i="1"/>
  <c r="D98" i="1"/>
  <c r="E94" i="1"/>
  <c r="D94" i="1"/>
  <c r="E90" i="1"/>
  <c r="D90" i="1"/>
  <c r="E88" i="1"/>
  <c r="D88" i="1"/>
  <c r="E86" i="1"/>
  <c r="E85" i="1" s="1"/>
  <c r="D86" i="1"/>
  <c r="E80" i="1"/>
  <c r="D80" i="1"/>
  <c r="E78" i="1"/>
  <c r="D78" i="1"/>
  <c r="E75" i="1"/>
  <c r="D75" i="1"/>
  <c r="E73" i="1"/>
  <c r="D73" i="1"/>
  <c r="E70" i="1"/>
  <c r="D70" i="1"/>
  <c r="E68" i="1"/>
  <c r="D68" i="1"/>
  <c r="E66" i="1"/>
  <c r="D66" i="1"/>
  <c r="E62" i="1"/>
  <c r="D62" i="1"/>
  <c r="E60" i="1"/>
  <c r="D60" i="1"/>
  <c r="E58" i="1"/>
  <c r="D58" i="1"/>
  <c r="E54" i="1"/>
  <c r="D54" i="1"/>
  <c r="E52" i="1"/>
  <c r="D52" i="1"/>
  <c r="E50" i="1"/>
  <c r="D50" i="1"/>
  <c r="E45" i="1"/>
  <c r="D45" i="1"/>
  <c r="E39" i="1"/>
  <c r="D39" i="1"/>
  <c r="E35" i="1"/>
  <c r="D35" i="1"/>
  <c r="E31" i="1"/>
  <c r="D31" i="1"/>
  <c r="E29" i="1"/>
  <c r="D29" i="1"/>
  <c r="E24" i="1"/>
  <c r="D24" i="1"/>
  <c r="E22" i="1"/>
  <c r="D22" i="1"/>
  <c r="E19" i="1"/>
  <c r="D19" i="1"/>
  <c r="E15" i="1"/>
  <c r="D15" i="1"/>
  <c r="E10" i="1"/>
  <c r="D10" i="1"/>
  <c r="E7" i="1"/>
  <c r="D7" i="1"/>
  <c r="D85" i="1" l="1"/>
  <c r="E129" i="1"/>
  <c r="D129" i="1"/>
</calcChain>
</file>

<file path=xl/sharedStrings.xml><?xml version="1.0" encoding="utf-8"?>
<sst xmlns="http://schemas.openxmlformats.org/spreadsheetml/2006/main" count="253" uniqueCount="100">
  <si>
    <t>Наименование</t>
  </si>
  <si>
    <t>ЦСР</t>
  </si>
  <si>
    <t>ВР</t>
  </si>
  <si>
    <t>Сумма, тыс. рублей</t>
  </si>
  <si>
    <t>Всего</t>
  </si>
  <si>
    <t>в том числе за счет целевых средств от других бюджетов бюджетной системы РФ</t>
  </si>
  <si>
    <t>Муниципальная программа «Создание благоприятных условий для развития инвестиционной и инновационной деятельности на территории Кинель-Черкасского района Самарской области» на 2015-2020 годы</t>
  </si>
  <si>
    <t>01 0 00 00000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</si>
  <si>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</si>
  <si>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</si>
  <si>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«Повышение эффективности муниципального управления в Кинель-Черкасском районе Самарской области» на 2017-2022 годы</t>
  </si>
  <si>
    <t>02 0 00 00000</t>
  </si>
  <si>
    <t>Иные межбюджетные трансферты</t>
  </si>
  <si>
    <t>Уплата налогов, сборов и иных платежей</t>
  </si>
  <si>
    <t>03 0 00 00000</t>
  </si>
  <si>
    <t>04 0 00 00000</t>
  </si>
  <si>
    <t>Муниципальная программа «Обеспечение безбарьерной среды жизнедеятельности и социальной интеграции инвалидов в Кинель-Черкасском районе Самарской области» на 2016-2021 годы</t>
  </si>
  <si>
    <t>05 0 00 00000</t>
  </si>
  <si>
    <t>06 0 00 00000</t>
  </si>
  <si>
    <t>Дотации</t>
  </si>
  <si>
    <t>07 0 00 00000</t>
  </si>
  <si>
    <t>08 0 00 00000</t>
  </si>
  <si>
    <t>Расходы на выплаты персоналу казенных учреждений</t>
  </si>
  <si>
    <t>09 0 00 00000</t>
  </si>
  <si>
    <t>10 0 00 00000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</si>
  <si>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</si>
  <si>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</si>
  <si>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 xml:space="preserve">Муниципальная программа «Комплексные меры по развитию физической культуры и спорта в Кинель-Черкасском районе Самарской области» на 2016-2021 годы </t>
  </si>
  <si>
    <t>11 0 00 00000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</si>
  <si>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</si>
  <si>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бюджетным учреждениям</t>
  </si>
  <si>
    <t>Субсидии автономным учреждениям</t>
  </si>
  <si>
    <t>Муниципальная программа «Информирование населения о деятельности органов местного самоуправления Кинель-Черкасского района Самарской области» на 2016-2021 годы</t>
  </si>
  <si>
    <t>12 0 00 00000</t>
  </si>
  <si>
    <t>Муниципальная программа «Устойчивое развитие сельских территорий муниципального района Кинель-Черкасский Самарской области на 2014-2017 годы и на период до 2020 года»</t>
  </si>
  <si>
    <t>13 0 00 00000</t>
  </si>
  <si>
    <t>Муниципальная программа «Развитие градостроительной деятельности и обеспечение реализации документов территориального планирования на территории Кинель-Черкасского района Самарской области» на 2017-2022 годы</t>
  </si>
  <si>
    <t>14 0 00 00000</t>
  </si>
  <si>
    <t>15 0 00 00000</t>
  </si>
  <si>
    <t>Муниципальная программа «Организация мобилизационной подготовки в Кинель-Черкасском районе Самарской области» на 2017-2022 годы</t>
  </si>
  <si>
    <t>20 0 00 00000</t>
  </si>
  <si>
    <t>31 0 00 00000</t>
  </si>
  <si>
    <t>32 0 00 00000</t>
  </si>
  <si>
    <t>Муниципальная программа «Комплексные меры по профилактике правонарушений и преступлений на территории Кинель-Черкасского района Самарской области» на 2015-2020 годы</t>
  </si>
  <si>
    <t>33 0 00 00000</t>
  </si>
  <si>
    <t>Муниципальная программа «Модернизация и развитие автомобильных дорог общего пользования местного значения муниципального района Кинель-Черкасский Самарской области» на 2014-2020 годы</t>
  </si>
  <si>
    <t>41 0 00 00000</t>
  </si>
  <si>
    <t>Муниципальная программа «Повышение безопасности дорожного движения в Кинель-Черкасском районе Самарской области» на 2015-2020 годы</t>
  </si>
  <si>
    <t>42 0 00 00000</t>
  </si>
  <si>
    <t>Муниципальная программа «Развитие малого и среднего предпринимательства на территории Кинель-Черкасского района Самарской области» на 2016-2021 годы</t>
  </si>
  <si>
    <t>43 0 00 00000</t>
  </si>
  <si>
    <t>Муниципальная программа «Информационная среда Кинель-Черкасского района Самарской области» на 2016-2021 годы</t>
  </si>
  <si>
    <t>44 0 00 00000</t>
  </si>
  <si>
    <t>Муниципальная программа муниципального района Кинель-Черкасский Самарской области «Развитие сельского хозяйства и регулирования рынков сельскохозяйственной продукции, сырья и продовольствия на 2014-2020 годы»</t>
  </si>
  <si>
    <t>45 0 00 00000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</si>
  <si>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</si>
  <si>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«Развитие жилищного строительства на территории муниципального района Кинель-Черкасский Самарской области» до 2020 года</t>
  </si>
  <si>
    <t>51 0 00 00000</t>
  </si>
  <si>
    <t>Подпрограмма «Молодой семье-доступное жильё» до 2020 года</t>
  </si>
  <si>
    <t>51 1 00 00000</t>
  </si>
  <si>
    <t>Подпрограмма «Формирование муниципального жилищного фонда» до 2020 года</t>
  </si>
  <si>
    <t>51 2 00 00000</t>
  </si>
  <si>
    <t>Подпрограмма «Выполнение государственных обязательств по обеспечению жильем отдельных категорий граждан, установленных законодательством» до 2020 года</t>
  </si>
  <si>
    <t>51 4 00 00000</t>
  </si>
  <si>
    <t>Бюджетные инвестиции</t>
  </si>
  <si>
    <t>Муниципальная программа «Улучшение экологической ситуации на территории Кинель-Черкасского района Самарской области» на 2016-2021 годы</t>
  </si>
  <si>
    <t>61 0 00 00000</t>
  </si>
  <si>
    <t xml:space="preserve">Муниципальная программа «Обеспечение пожарной безопасности образовательных учреждений Кинель-Черкасского района Самарской области» на 2016-2021 годы </t>
  </si>
  <si>
    <t>71 0 00 00000</t>
  </si>
  <si>
    <t>Муниципальная программа «Поэтапный переход на отпуск коммунальных услуг потребителям по приборам учета муниципального района Кинель-Черкасский Самарской области» на 2016-2021 годы</t>
  </si>
  <si>
    <t>72 0 00 00000</t>
  </si>
  <si>
    <t>Муниципальная программа «Укрепление муниципальной материально-технической базы, переданной государственным бюджетным учреждениям, осуществляющим деятельность в сфере образования на территории муниципального района Кинель-Черкасский Самарской области» на 2016-2021 годы</t>
  </si>
  <si>
    <t>73 0 00 00000</t>
  </si>
  <si>
    <t>74 0 00 00000</t>
  </si>
  <si>
    <t>Премии и гранты</t>
  </si>
  <si>
    <t>75 0 00 00000</t>
  </si>
  <si>
    <t>81 0 00 00000</t>
  </si>
  <si>
    <t>Непрограммные направления расходов бюджета района</t>
  </si>
  <si>
    <t>99 0 00 00000</t>
  </si>
  <si>
    <t>Расходы на обеспечение выполнения функций органами местного самоуправления в рамках непрограммных направлений расходов бюджета района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</si>
  <si>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99 1 00 00000</t>
  </si>
  <si>
    <t>Резервные средства</t>
  </si>
  <si>
    <t>Непрограммные направления расходов бюджета района в сфере социальной политики</t>
  </si>
  <si>
    <t>99 2 00 00000</t>
  </si>
  <si>
    <t>ВСЕГО</t>
  </si>
  <si>
    <t>Приложение 6
к решению Собрания представителей
 Кинель-Черкасского района
     «О бюджете Кинель-Черкасского района
 Самарской области на 2018 год 
и на плановый период 2019 и 2020 годов»</t>
  </si>
  <si>
    <t>Распределение бюджетных ассигнований по целевым статьям (муниципальным программам Кинель-Черкасского района и непрограммным направлениям деятельности), подгруппам видов расходов классификации расходов бюджета района на 2018 год</t>
  </si>
  <si>
    <t>Муниципальная программа «Повышение эффективности управления имуществом и распоряжения земельными участками Кинель-Черкасского района Самарской области» на 2018-2023 годы</t>
  </si>
  <si>
    <t>Муниципальная программа муниципального района Кинель-Черкасский Самарской области «Улучшение условий и охраны труда в муниципальном районе Кинель-Черкасский Самарской области» на 2018-2023 годы</t>
  </si>
  <si>
    <t>Муниципальная программа «Управление муниципальными финансами и развитие межбюджетных отношений в муниципальном районе Кинель-Черкасский Самарской области» на 2018-2023 годы</t>
  </si>
  <si>
    <t>Муниципальная программа «Благоустройство и содержание парковой и пешеходной зоны по ул. Красноармейская села Кинель-Черкассы Кинель-Черкасского района Самарской области» на 2018-2023 годы</t>
  </si>
  <si>
    <t>Муниципальная программа «Оптимизация и повышение качества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муниципальном районе Кинель-Черкасский Самарской области» на 2018-2023 годы</t>
  </si>
  <si>
    <t>Муниципальная программа «Обеспечение эффективного функционирования вспомогательных служб деятельности муниципальных учреждений Кинель-Черкасского района Самарской области» на 2018-2023 годы</t>
  </si>
  <si>
    <t>Муниципальная программа «Социальная поддержка отдельных категорий граждан и обеспечение исполнения государственных полномочий органами местного самоуправления в сфере опеки и попечительства над несовершеннолетними и совершеннолетними гражданами, содействия и укрепления семьи в муниципальном районе Кинель-Черкасский Самарской области» на 2018-2023 годы</t>
  </si>
  <si>
    <t>Муниципальная программа «Защита населения и территорий от чрезвычайных ситуаций, обеспечение безопасности людей на водных объектах в Кинель-Черкасском районе Самарской области» на 2018-2023 годы</t>
  </si>
  <si>
    <t>Муниципальная программа «Профилактика терроризма и экстремизма на территории Кинель-Черкасского района Самарской области» на 2018-2023 годы</t>
  </si>
  <si>
    <t>Муниципальная программа «Развитие и досуг детей Кинель-Черкасского района Самарской области» на 2018-2023 годы</t>
  </si>
  <si>
    <t>Муниципальная программа «Молодежь Кинель-Черкасского района Самарской области» на 2018-2023 годы</t>
  </si>
  <si>
    <t>Муниципальная программа «Сохранение и развитие культуры Кинель-Черкасского района Самарской области» на 2018-2023 годы</t>
  </si>
  <si>
    <t>Муниципальная программа "Формирование современной городской среды муниципального района Кинель-Черкасский Самарской области на 2018-2022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</si>
</sst>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/>
    <xf numFmtId="0" fontId="0" fillId="0" borderId="0" xfId="0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tabSelected="1" workbookViewId="0">
      <selection activeCell="D89" sqref="D89"/>
    </sheetView>
  </sheetViews>
  <sheetFormatPr defaultRowHeight="14.4" x14ac:dyDescent="0.3"/>
  <cols>
    <col min="1" max="1" width="85" customWidth="1"/>
    <col min="2" max="2" width="13.6640625" customWidth="1"/>
    <col min="3" max="3" width="6.21875" customWidth="1"/>
    <col min="4" max="4" width="12.6640625" customWidth="1"/>
    <col min="5" max="5" width="13.5546875" customWidth="1"/>
  </cols>
  <sheetData>
    <row r="1" spans="1:6" ht="100.2" customHeight="1" x14ac:dyDescent="0.3">
      <c r="A1" s="6"/>
      <c r="B1" s="21" t="s">
        <v>85</v>
      </c>
      <c r="C1" s="21"/>
      <c r="D1" s="21"/>
      <c r="E1" s="21"/>
    </row>
    <row r="2" spans="1:6" x14ac:dyDescent="0.3">
      <c r="A2" s="6"/>
      <c r="B2" s="6"/>
      <c r="C2" s="6"/>
      <c r="D2" s="6"/>
      <c r="E2" s="6"/>
    </row>
    <row r="3" spans="1:6" x14ac:dyDescent="0.3">
      <c r="A3" s="6"/>
      <c r="B3" s="6"/>
      <c r="C3" s="6"/>
      <c r="D3" s="6"/>
      <c r="E3" s="6"/>
    </row>
    <row r="4" spans="1:6" ht="66.599999999999994" customHeight="1" x14ac:dyDescent="0.3">
      <c r="A4" s="20" t="s">
        <v>86</v>
      </c>
      <c r="B4" s="20"/>
      <c r="C4" s="20"/>
      <c r="D4" s="20"/>
      <c r="E4" s="20"/>
    </row>
    <row r="5" spans="1:6" x14ac:dyDescent="0.3">
      <c r="A5" s="22" t="s">
        <v>0</v>
      </c>
      <c r="B5" s="23" t="s">
        <v>1</v>
      </c>
      <c r="C5" s="23" t="s">
        <v>2</v>
      </c>
      <c r="D5" s="23" t="s">
        <v>3</v>
      </c>
      <c r="E5" s="23"/>
    </row>
    <row r="6" spans="1:6" ht="96.6" customHeight="1" x14ac:dyDescent="0.3">
      <c r="A6" s="22"/>
      <c r="B6" s="23"/>
      <c r="C6" s="23"/>
      <c r="D6" s="17" t="s">
        <v>4</v>
      </c>
      <c r="E6" s="18" t="s">
        <v>5</v>
      </c>
    </row>
    <row r="7" spans="1:6" ht="39.6" x14ac:dyDescent="0.3">
      <c r="A7" s="2" t="s">
        <v>6</v>
      </c>
      <c r="B7" s="1" t="s">
        <v>7</v>
      </c>
      <c r="C7" s="1"/>
      <c r="D7" s="12">
        <f>D8+D9</f>
        <v>2422.6999999999998</v>
      </c>
      <c r="E7" s="12">
        <f>E8+E9</f>
        <v>44.3</v>
      </c>
    </row>
    <row r="8" spans="1:6" x14ac:dyDescent="0.3">
      <c r="A8" s="4" t="s">
        <v>8</v>
      </c>
      <c r="B8" s="3" t="s">
        <v>7</v>
      </c>
      <c r="C8" s="3">
        <v>120</v>
      </c>
      <c r="D8" s="13">
        <v>2318.1999999999998</v>
      </c>
      <c r="E8" s="13"/>
    </row>
    <row r="9" spans="1:6" x14ac:dyDescent="0.3">
      <c r="A9" s="4" t="s">
        <v>9</v>
      </c>
      <c r="B9" s="3" t="s">
        <v>7</v>
      </c>
      <c r="C9" s="3">
        <v>240</v>
      </c>
      <c r="D9" s="13">
        <v>104.5</v>
      </c>
      <c r="E9" s="13">
        <v>44.3</v>
      </c>
    </row>
    <row r="10" spans="1:6" ht="26.4" x14ac:dyDescent="0.3">
      <c r="A10" s="2" t="s">
        <v>10</v>
      </c>
      <c r="B10" s="1" t="s">
        <v>11</v>
      </c>
      <c r="C10" s="1"/>
      <c r="D10" s="12">
        <f>D11+D12+D13+D14</f>
        <v>35628.300000000003</v>
      </c>
      <c r="E10" s="12">
        <f>E11+E12+E13+E14</f>
        <v>3164</v>
      </c>
    </row>
    <row r="11" spans="1:6" x14ac:dyDescent="0.3">
      <c r="A11" s="4" t="s">
        <v>8</v>
      </c>
      <c r="B11" s="3" t="s">
        <v>11</v>
      </c>
      <c r="C11" s="3">
        <v>120</v>
      </c>
      <c r="D11" s="13">
        <v>26286.3</v>
      </c>
      <c r="E11" s="13">
        <v>2449.1999999999998</v>
      </c>
    </row>
    <row r="12" spans="1:6" x14ac:dyDescent="0.3">
      <c r="A12" s="4" t="s">
        <v>9</v>
      </c>
      <c r="B12" s="3" t="s">
        <v>11</v>
      </c>
      <c r="C12" s="3">
        <v>240</v>
      </c>
      <c r="D12" s="13">
        <v>3577</v>
      </c>
      <c r="E12" s="13">
        <v>714.8</v>
      </c>
    </row>
    <row r="13" spans="1:6" x14ac:dyDescent="0.3">
      <c r="A13" s="4" t="s">
        <v>12</v>
      </c>
      <c r="B13" s="3" t="s">
        <v>11</v>
      </c>
      <c r="C13" s="3">
        <v>540</v>
      </c>
      <c r="D13" s="13">
        <v>5658.6</v>
      </c>
      <c r="E13" s="13"/>
    </row>
    <row r="14" spans="1:6" x14ac:dyDescent="0.3">
      <c r="A14" s="4" t="s">
        <v>13</v>
      </c>
      <c r="B14" s="3" t="s">
        <v>11</v>
      </c>
      <c r="C14" s="3">
        <v>850</v>
      </c>
      <c r="D14" s="13">
        <v>106.4</v>
      </c>
      <c r="E14" s="13"/>
    </row>
    <row r="15" spans="1:6" ht="39.6" x14ac:dyDescent="0.3">
      <c r="A15" s="2" t="s">
        <v>87</v>
      </c>
      <c r="B15" s="1" t="s">
        <v>14</v>
      </c>
      <c r="C15" s="1"/>
      <c r="D15" s="12">
        <f>D16+D17+D18</f>
        <v>12645.300000000001</v>
      </c>
      <c r="E15" s="12">
        <f>E16+E17+E18</f>
        <v>1395.1</v>
      </c>
    </row>
    <row r="16" spans="1:6" x14ac:dyDescent="0.3">
      <c r="A16" s="4" t="s">
        <v>8</v>
      </c>
      <c r="B16" s="3" t="s">
        <v>14</v>
      </c>
      <c r="C16" s="3">
        <v>120</v>
      </c>
      <c r="D16" s="13">
        <v>8897.7000000000007</v>
      </c>
      <c r="E16" s="13">
        <v>1384.6</v>
      </c>
      <c r="F16" s="7"/>
    </row>
    <row r="17" spans="1:5" x14ac:dyDescent="0.3">
      <c r="A17" s="4" t="s">
        <v>9</v>
      </c>
      <c r="B17" s="3" t="s">
        <v>14</v>
      </c>
      <c r="C17" s="3">
        <v>240</v>
      </c>
      <c r="D17" s="13">
        <v>3337.6</v>
      </c>
      <c r="E17" s="13">
        <v>10.5</v>
      </c>
    </row>
    <row r="18" spans="1:5" ht="16.2" customHeight="1" x14ac:dyDescent="0.3">
      <c r="A18" s="8" t="s">
        <v>13</v>
      </c>
      <c r="B18" s="9" t="s">
        <v>14</v>
      </c>
      <c r="C18" s="9">
        <v>850</v>
      </c>
      <c r="D18" s="14">
        <v>410</v>
      </c>
      <c r="E18" s="14"/>
    </row>
    <row r="19" spans="1:5" ht="39.6" x14ac:dyDescent="0.3">
      <c r="A19" s="10" t="s">
        <v>88</v>
      </c>
      <c r="B19" s="11" t="s">
        <v>15</v>
      </c>
      <c r="C19" s="11"/>
      <c r="D19" s="15">
        <f>D20+D21</f>
        <v>629.9</v>
      </c>
      <c r="E19" s="15">
        <f>E20+E21</f>
        <v>402.7</v>
      </c>
    </row>
    <row r="20" spans="1:5" x14ac:dyDescent="0.3">
      <c r="A20" s="8" t="s">
        <v>8</v>
      </c>
      <c r="B20" s="9" t="s">
        <v>15</v>
      </c>
      <c r="C20" s="9">
        <v>120</v>
      </c>
      <c r="D20" s="14">
        <v>402.7</v>
      </c>
      <c r="E20" s="14">
        <v>402.7</v>
      </c>
    </row>
    <row r="21" spans="1:5" x14ac:dyDescent="0.3">
      <c r="A21" s="8" t="s">
        <v>9</v>
      </c>
      <c r="B21" s="9" t="s">
        <v>15</v>
      </c>
      <c r="C21" s="9">
        <v>240</v>
      </c>
      <c r="D21" s="14">
        <v>227.2</v>
      </c>
      <c r="E21" s="14"/>
    </row>
    <row r="22" spans="1:5" ht="39.6" x14ac:dyDescent="0.3">
      <c r="A22" s="10" t="s">
        <v>16</v>
      </c>
      <c r="B22" s="11" t="s">
        <v>17</v>
      </c>
      <c r="C22" s="11"/>
      <c r="D22" s="15">
        <f>D23</f>
        <v>150</v>
      </c>
      <c r="E22" s="15">
        <f>E23</f>
        <v>0</v>
      </c>
    </row>
    <row r="23" spans="1:5" x14ac:dyDescent="0.3">
      <c r="A23" s="8" t="s">
        <v>9</v>
      </c>
      <c r="B23" s="9" t="s">
        <v>17</v>
      </c>
      <c r="C23" s="9">
        <v>240</v>
      </c>
      <c r="D23" s="14">
        <v>150</v>
      </c>
      <c r="E23" s="14"/>
    </row>
    <row r="24" spans="1:5" ht="39.6" x14ac:dyDescent="0.3">
      <c r="A24" s="2" t="s">
        <v>89</v>
      </c>
      <c r="B24" s="1" t="s">
        <v>18</v>
      </c>
      <c r="C24" s="1"/>
      <c r="D24" s="12">
        <f>D25+D26+D27+D28</f>
        <v>40866.800000000003</v>
      </c>
      <c r="E24" s="12">
        <f>E25+E26+E27+E28</f>
        <v>1783.3</v>
      </c>
    </row>
    <row r="25" spans="1:5" x14ac:dyDescent="0.3">
      <c r="A25" s="4" t="s">
        <v>8</v>
      </c>
      <c r="B25" s="3" t="s">
        <v>18</v>
      </c>
      <c r="C25" s="3">
        <v>120</v>
      </c>
      <c r="D25" s="13">
        <v>8516.9</v>
      </c>
      <c r="E25" s="13">
        <v>561.29999999999995</v>
      </c>
    </row>
    <row r="26" spans="1:5" x14ac:dyDescent="0.3">
      <c r="A26" s="4" t="s">
        <v>9</v>
      </c>
      <c r="B26" s="3" t="s">
        <v>18</v>
      </c>
      <c r="C26" s="3">
        <v>240</v>
      </c>
      <c r="D26" s="13">
        <v>1125.9000000000001</v>
      </c>
      <c r="E26" s="13"/>
    </row>
    <row r="27" spans="1:5" x14ac:dyDescent="0.3">
      <c r="A27" s="4" t="s">
        <v>19</v>
      </c>
      <c r="B27" s="3" t="s">
        <v>18</v>
      </c>
      <c r="C27" s="3">
        <v>510</v>
      </c>
      <c r="D27" s="13">
        <v>31222</v>
      </c>
      <c r="E27" s="13">
        <v>1222</v>
      </c>
    </row>
    <row r="28" spans="1:5" x14ac:dyDescent="0.3">
      <c r="A28" s="4" t="s">
        <v>13</v>
      </c>
      <c r="B28" s="3" t="s">
        <v>18</v>
      </c>
      <c r="C28" s="3">
        <v>850</v>
      </c>
      <c r="D28" s="13">
        <v>2</v>
      </c>
      <c r="E28" s="13"/>
    </row>
    <row r="29" spans="1:5" ht="39.6" x14ac:dyDescent="0.3">
      <c r="A29" s="2" t="s">
        <v>90</v>
      </c>
      <c r="B29" s="1" t="s">
        <v>20</v>
      </c>
      <c r="C29" s="1"/>
      <c r="D29" s="12">
        <f>D30</f>
        <v>1380.1</v>
      </c>
      <c r="E29" s="12">
        <f>E30</f>
        <v>0</v>
      </c>
    </row>
    <row r="30" spans="1:5" x14ac:dyDescent="0.3">
      <c r="A30" s="4" t="s">
        <v>9</v>
      </c>
      <c r="B30" s="3" t="s">
        <v>20</v>
      </c>
      <c r="C30" s="3">
        <v>240</v>
      </c>
      <c r="D30" s="13">
        <v>1380.1</v>
      </c>
      <c r="E30" s="13"/>
    </row>
    <row r="31" spans="1:5" ht="52.8" x14ac:dyDescent="0.3">
      <c r="A31" s="2" t="s">
        <v>91</v>
      </c>
      <c r="B31" s="1" t="s">
        <v>21</v>
      </c>
      <c r="C31" s="1"/>
      <c r="D31" s="12">
        <f>D32+D33+D34</f>
        <v>7696.6</v>
      </c>
      <c r="E31" s="12">
        <f>E32+E33+E34</f>
        <v>0</v>
      </c>
    </row>
    <row r="32" spans="1:5" x14ac:dyDescent="0.3">
      <c r="A32" s="4" t="s">
        <v>22</v>
      </c>
      <c r="B32" s="3" t="s">
        <v>21</v>
      </c>
      <c r="C32" s="3">
        <v>110</v>
      </c>
      <c r="D32" s="13">
        <v>6776.4</v>
      </c>
      <c r="E32" s="13"/>
    </row>
    <row r="33" spans="1:5" x14ac:dyDescent="0.3">
      <c r="A33" s="4" t="s">
        <v>9</v>
      </c>
      <c r="B33" s="3" t="s">
        <v>21</v>
      </c>
      <c r="C33" s="3">
        <v>240</v>
      </c>
      <c r="D33" s="13">
        <v>917.6</v>
      </c>
      <c r="E33" s="13"/>
    </row>
    <row r="34" spans="1:5" x14ac:dyDescent="0.3">
      <c r="A34" s="4" t="s">
        <v>13</v>
      </c>
      <c r="B34" s="3" t="s">
        <v>21</v>
      </c>
      <c r="C34" s="3">
        <v>850</v>
      </c>
      <c r="D34" s="13">
        <v>2.6</v>
      </c>
      <c r="E34" s="13"/>
    </row>
    <row r="35" spans="1:5" ht="39.6" x14ac:dyDescent="0.3">
      <c r="A35" s="2" t="s">
        <v>92</v>
      </c>
      <c r="B35" s="1" t="s">
        <v>23</v>
      </c>
      <c r="C35" s="1"/>
      <c r="D35" s="12">
        <f>D36+D37+D38</f>
        <v>52569.4</v>
      </c>
      <c r="E35" s="12">
        <f>E36+E37+E38</f>
        <v>1662.1</v>
      </c>
    </row>
    <row r="36" spans="1:5" x14ac:dyDescent="0.3">
      <c r="A36" s="4" t="s">
        <v>22</v>
      </c>
      <c r="B36" s="3" t="s">
        <v>23</v>
      </c>
      <c r="C36" s="3">
        <v>110</v>
      </c>
      <c r="D36" s="13">
        <v>34215.599999999999</v>
      </c>
      <c r="E36" s="13">
        <v>1662.1</v>
      </c>
    </row>
    <row r="37" spans="1:5" x14ac:dyDescent="0.3">
      <c r="A37" s="4" t="s">
        <v>9</v>
      </c>
      <c r="B37" s="3" t="s">
        <v>23</v>
      </c>
      <c r="C37" s="3">
        <v>240</v>
      </c>
      <c r="D37" s="13">
        <v>17270.900000000001</v>
      </c>
      <c r="E37" s="13"/>
    </row>
    <row r="38" spans="1:5" x14ac:dyDescent="0.3">
      <c r="A38" s="4" t="s">
        <v>13</v>
      </c>
      <c r="B38" s="3" t="s">
        <v>23</v>
      </c>
      <c r="C38" s="3">
        <v>850</v>
      </c>
      <c r="D38" s="13">
        <v>1082.9000000000001</v>
      </c>
      <c r="E38" s="13"/>
    </row>
    <row r="39" spans="1:5" ht="66" x14ac:dyDescent="0.3">
      <c r="A39" s="2" t="s">
        <v>93</v>
      </c>
      <c r="B39" s="1" t="s">
        <v>24</v>
      </c>
      <c r="C39" s="1"/>
      <c r="D39" s="12">
        <f>D40+D41+D42+D43+D44</f>
        <v>13100.8</v>
      </c>
      <c r="E39" s="12">
        <f>E40+E41+E42+E43+E44</f>
        <v>10100.799999999999</v>
      </c>
    </row>
    <row r="40" spans="1:5" x14ac:dyDescent="0.3">
      <c r="A40" s="4" t="s">
        <v>22</v>
      </c>
      <c r="B40" s="3" t="s">
        <v>24</v>
      </c>
      <c r="C40" s="3">
        <v>110</v>
      </c>
      <c r="D40" s="13">
        <v>2822.1</v>
      </c>
      <c r="E40" s="13">
        <v>2822.1</v>
      </c>
    </row>
    <row r="41" spans="1:5" x14ac:dyDescent="0.3">
      <c r="A41" s="4" t="s">
        <v>9</v>
      </c>
      <c r="B41" s="3" t="s">
        <v>24</v>
      </c>
      <c r="C41" s="3">
        <v>240</v>
      </c>
      <c r="D41" s="13">
        <v>403.7</v>
      </c>
      <c r="E41" s="13">
        <v>403.7</v>
      </c>
    </row>
    <row r="42" spans="1:5" x14ac:dyDescent="0.3">
      <c r="A42" s="4" t="s">
        <v>25</v>
      </c>
      <c r="B42" s="3" t="s">
        <v>24</v>
      </c>
      <c r="C42" s="3">
        <v>310</v>
      </c>
      <c r="D42" s="13">
        <v>3000</v>
      </c>
      <c r="E42" s="13"/>
    </row>
    <row r="43" spans="1:5" x14ac:dyDescent="0.3">
      <c r="A43" s="4" t="s">
        <v>26</v>
      </c>
      <c r="B43" s="3" t="s">
        <v>24</v>
      </c>
      <c r="C43" s="3">
        <v>320</v>
      </c>
      <c r="D43" s="13">
        <v>6874</v>
      </c>
      <c r="E43" s="13">
        <v>6874</v>
      </c>
    </row>
    <row r="44" spans="1:5" x14ac:dyDescent="0.3">
      <c r="A44" s="4" t="s">
        <v>13</v>
      </c>
      <c r="B44" s="3" t="s">
        <v>24</v>
      </c>
      <c r="C44" s="3">
        <v>850</v>
      </c>
      <c r="D44" s="13">
        <v>1</v>
      </c>
      <c r="E44" s="13">
        <v>1</v>
      </c>
    </row>
    <row r="45" spans="1:5" ht="26.4" x14ac:dyDescent="0.3">
      <c r="A45" s="2" t="s">
        <v>27</v>
      </c>
      <c r="B45" s="1" t="s">
        <v>28</v>
      </c>
      <c r="C45" s="1"/>
      <c r="D45" s="12">
        <f>D46+D47+D48+D49</f>
        <v>44666.1</v>
      </c>
      <c r="E45" s="12">
        <f>E46+E47+E48+E49</f>
        <v>6268</v>
      </c>
    </row>
    <row r="46" spans="1:5" ht="13.8" customHeight="1" x14ac:dyDescent="0.3">
      <c r="A46" s="4" t="s">
        <v>9</v>
      </c>
      <c r="B46" s="3" t="s">
        <v>28</v>
      </c>
      <c r="C46" s="3">
        <v>240</v>
      </c>
      <c r="D46" s="13">
        <v>1420</v>
      </c>
      <c r="E46" s="13"/>
    </row>
    <row r="47" spans="1:5" ht="52.8" hidden="1" x14ac:dyDescent="0.3">
      <c r="A47" s="4" t="s">
        <v>29</v>
      </c>
      <c r="B47" s="3" t="s">
        <v>28</v>
      </c>
      <c r="C47" s="3">
        <v>460</v>
      </c>
      <c r="D47" s="13">
        <v>0</v>
      </c>
      <c r="E47" s="16"/>
    </row>
    <row r="48" spans="1:5" x14ac:dyDescent="0.3">
      <c r="A48" s="4" t="s">
        <v>30</v>
      </c>
      <c r="B48" s="3" t="s">
        <v>28</v>
      </c>
      <c r="C48" s="3">
        <v>610</v>
      </c>
      <c r="D48" s="13">
        <v>37973.9</v>
      </c>
      <c r="E48" s="13">
        <v>6268</v>
      </c>
    </row>
    <row r="49" spans="1:5" x14ac:dyDescent="0.3">
      <c r="A49" s="4" t="s">
        <v>31</v>
      </c>
      <c r="B49" s="3" t="s">
        <v>28</v>
      </c>
      <c r="C49" s="3">
        <v>620</v>
      </c>
      <c r="D49" s="13">
        <v>5272.2</v>
      </c>
      <c r="E49" s="13"/>
    </row>
    <row r="50" spans="1:5" ht="26.4" x14ac:dyDescent="0.3">
      <c r="A50" s="2" t="s">
        <v>32</v>
      </c>
      <c r="B50" s="1" t="s">
        <v>33</v>
      </c>
      <c r="C50" s="1"/>
      <c r="D50" s="12">
        <f>D51</f>
        <v>3459.5</v>
      </c>
      <c r="E50" s="12">
        <f>E51</f>
        <v>0</v>
      </c>
    </row>
    <row r="51" spans="1:5" x14ac:dyDescent="0.3">
      <c r="A51" s="4" t="s">
        <v>9</v>
      </c>
      <c r="B51" s="3" t="s">
        <v>33</v>
      </c>
      <c r="C51" s="3">
        <v>240</v>
      </c>
      <c r="D51" s="13">
        <v>3459.5</v>
      </c>
      <c r="E51" s="13"/>
    </row>
    <row r="52" spans="1:5" ht="26.4" x14ac:dyDescent="0.3">
      <c r="A52" s="2" t="s">
        <v>34</v>
      </c>
      <c r="B52" s="1" t="s">
        <v>35</v>
      </c>
      <c r="C52" s="1"/>
      <c r="D52" s="12">
        <f>D53</f>
        <v>2400</v>
      </c>
      <c r="E52" s="12">
        <f>E53</f>
        <v>0</v>
      </c>
    </row>
    <row r="53" spans="1:5" x14ac:dyDescent="0.3">
      <c r="A53" s="4" t="s">
        <v>26</v>
      </c>
      <c r="B53" s="3" t="s">
        <v>35</v>
      </c>
      <c r="C53" s="3">
        <v>320</v>
      </c>
      <c r="D53" s="13">
        <v>2400</v>
      </c>
      <c r="E53" s="13"/>
    </row>
    <row r="54" spans="1:5" ht="39.6" x14ac:dyDescent="0.3">
      <c r="A54" s="2" t="s">
        <v>36</v>
      </c>
      <c r="B54" s="1" t="s">
        <v>37</v>
      </c>
      <c r="C54" s="1"/>
      <c r="D54" s="12">
        <f>D55+D56+D57</f>
        <v>3622.6</v>
      </c>
      <c r="E54" s="12">
        <f>E55+E56+E57</f>
        <v>0</v>
      </c>
    </row>
    <row r="55" spans="1:5" x14ac:dyDescent="0.3">
      <c r="A55" s="4" t="s">
        <v>22</v>
      </c>
      <c r="B55" s="3" t="s">
        <v>37</v>
      </c>
      <c r="C55" s="3">
        <v>110</v>
      </c>
      <c r="D55" s="13">
        <v>3399.2</v>
      </c>
      <c r="E55" s="12"/>
    </row>
    <row r="56" spans="1:5" x14ac:dyDescent="0.3">
      <c r="A56" s="4" t="s">
        <v>9</v>
      </c>
      <c r="B56" s="3" t="s">
        <v>37</v>
      </c>
      <c r="C56" s="3">
        <v>240</v>
      </c>
      <c r="D56" s="13">
        <v>173.4</v>
      </c>
      <c r="E56" s="12"/>
    </row>
    <row r="57" spans="1:5" x14ac:dyDescent="0.3">
      <c r="A57" s="4" t="s">
        <v>13</v>
      </c>
      <c r="B57" s="3" t="s">
        <v>37</v>
      </c>
      <c r="C57" s="3">
        <v>850</v>
      </c>
      <c r="D57" s="13">
        <v>50</v>
      </c>
      <c r="E57" s="12"/>
    </row>
    <row r="58" spans="1:5" ht="26.4" x14ac:dyDescent="0.3">
      <c r="A58" s="19" t="s">
        <v>99</v>
      </c>
      <c r="B58" s="1" t="s">
        <v>38</v>
      </c>
      <c r="C58" s="1"/>
      <c r="D58" s="12">
        <f>D59</f>
        <v>2275</v>
      </c>
      <c r="E58" s="12">
        <f>E59</f>
        <v>1133.5999999999999</v>
      </c>
    </row>
    <row r="59" spans="1:5" x14ac:dyDescent="0.3">
      <c r="A59" s="4" t="s">
        <v>9</v>
      </c>
      <c r="B59" s="3" t="s">
        <v>38</v>
      </c>
      <c r="C59" s="3">
        <v>240</v>
      </c>
      <c r="D59" s="13">
        <v>2275</v>
      </c>
      <c r="E59" s="13">
        <v>1133.5999999999999</v>
      </c>
    </row>
    <row r="60" spans="1:5" ht="26.4" x14ac:dyDescent="0.3">
      <c r="A60" s="2" t="s">
        <v>39</v>
      </c>
      <c r="B60" s="1" t="s">
        <v>40</v>
      </c>
      <c r="C60" s="1"/>
      <c r="D60" s="12">
        <f>D61</f>
        <v>110</v>
      </c>
      <c r="E60" s="12">
        <f>E61</f>
        <v>0</v>
      </c>
    </row>
    <row r="61" spans="1:5" x14ac:dyDescent="0.3">
      <c r="A61" s="4" t="s">
        <v>9</v>
      </c>
      <c r="B61" s="3" t="s">
        <v>40</v>
      </c>
      <c r="C61" s="3">
        <v>240</v>
      </c>
      <c r="D61" s="13">
        <v>110</v>
      </c>
      <c r="E61" s="13"/>
    </row>
    <row r="62" spans="1:5" ht="39.6" x14ac:dyDescent="0.3">
      <c r="A62" s="2" t="s">
        <v>94</v>
      </c>
      <c r="B62" s="1" t="s">
        <v>41</v>
      </c>
      <c r="C62" s="1"/>
      <c r="D62" s="12">
        <f>D63+D64+D65</f>
        <v>2121.8000000000002</v>
      </c>
      <c r="E62" s="12">
        <f>E63+E64+E65</f>
        <v>0</v>
      </c>
    </row>
    <row r="63" spans="1:5" x14ac:dyDescent="0.3">
      <c r="A63" s="4" t="s">
        <v>22</v>
      </c>
      <c r="B63" s="3" t="s">
        <v>41</v>
      </c>
      <c r="C63" s="3">
        <v>110</v>
      </c>
      <c r="D63" s="13">
        <v>1591.3</v>
      </c>
      <c r="E63" s="13"/>
    </row>
    <row r="64" spans="1:5" x14ac:dyDescent="0.3">
      <c r="A64" s="4" t="s">
        <v>9</v>
      </c>
      <c r="B64" s="3" t="s">
        <v>41</v>
      </c>
      <c r="C64" s="3">
        <v>240</v>
      </c>
      <c r="D64" s="13">
        <v>528</v>
      </c>
      <c r="E64" s="13"/>
    </row>
    <row r="65" spans="1:5" x14ac:dyDescent="0.3">
      <c r="A65" s="4" t="s">
        <v>13</v>
      </c>
      <c r="B65" s="3" t="s">
        <v>41</v>
      </c>
      <c r="C65" s="3">
        <v>850</v>
      </c>
      <c r="D65" s="13">
        <v>2.5</v>
      </c>
      <c r="E65" s="13"/>
    </row>
    <row r="66" spans="1:5" ht="26.4" x14ac:dyDescent="0.3">
      <c r="A66" s="2" t="s">
        <v>95</v>
      </c>
      <c r="B66" s="1" t="s">
        <v>42</v>
      </c>
      <c r="C66" s="1"/>
      <c r="D66" s="12">
        <f>D67</f>
        <v>43</v>
      </c>
      <c r="E66" s="12">
        <f>E67</f>
        <v>0</v>
      </c>
    </row>
    <row r="67" spans="1:5" x14ac:dyDescent="0.3">
      <c r="A67" s="4" t="s">
        <v>9</v>
      </c>
      <c r="B67" s="3" t="s">
        <v>42</v>
      </c>
      <c r="C67" s="3">
        <v>240</v>
      </c>
      <c r="D67" s="13">
        <v>43</v>
      </c>
      <c r="E67" s="13"/>
    </row>
    <row r="68" spans="1:5" ht="39.6" x14ac:dyDescent="0.3">
      <c r="A68" s="2" t="s">
        <v>43</v>
      </c>
      <c r="B68" s="1" t="s">
        <v>44</v>
      </c>
      <c r="C68" s="1"/>
      <c r="D68" s="12">
        <f>D69</f>
        <v>1300</v>
      </c>
      <c r="E68" s="12">
        <f>E69</f>
        <v>0</v>
      </c>
    </row>
    <row r="69" spans="1:5" ht="13.2" customHeight="1" x14ac:dyDescent="0.3">
      <c r="A69" s="4" t="s">
        <v>9</v>
      </c>
      <c r="B69" s="3" t="s">
        <v>44</v>
      </c>
      <c r="C69" s="3">
        <v>240</v>
      </c>
      <c r="D69" s="13">
        <v>1300</v>
      </c>
      <c r="E69" s="13"/>
    </row>
    <row r="70" spans="1:5" ht="39.6" hidden="1" x14ac:dyDescent="0.3">
      <c r="A70" s="2" t="s">
        <v>45</v>
      </c>
      <c r="B70" s="1" t="s">
        <v>46</v>
      </c>
      <c r="C70" s="1"/>
      <c r="D70" s="12">
        <f>D71+D72</f>
        <v>0</v>
      </c>
      <c r="E70" s="12">
        <f>E71+E72</f>
        <v>0</v>
      </c>
    </row>
    <row r="71" spans="1:5" hidden="1" x14ac:dyDescent="0.3">
      <c r="A71" s="4" t="s">
        <v>9</v>
      </c>
      <c r="B71" s="3" t="s">
        <v>46</v>
      </c>
      <c r="C71" s="3">
        <v>240</v>
      </c>
      <c r="D71" s="13">
        <v>0</v>
      </c>
      <c r="E71" s="16"/>
    </row>
    <row r="72" spans="1:5" hidden="1" x14ac:dyDescent="0.3">
      <c r="A72" s="4" t="s">
        <v>12</v>
      </c>
      <c r="B72" s="3" t="s">
        <v>46</v>
      </c>
      <c r="C72" s="3">
        <v>540</v>
      </c>
      <c r="D72" s="13">
        <v>0</v>
      </c>
      <c r="E72" s="16"/>
    </row>
    <row r="73" spans="1:5" ht="26.4" x14ac:dyDescent="0.3">
      <c r="A73" s="2" t="s">
        <v>47</v>
      </c>
      <c r="B73" s="1" t="s">
        <v>48</v>
      </c>
      <c r="C73" s="1"/>
      <c r="D73" s="12">
        <f>D74</f>
        <v>250</v>
      </c>
      <c r="E73" s="12">
        <f>E74</f>
        <v>0</v>
      </c>
    </row>
    <row r="74" spans="1:5" x14ac:dyDescent="0.3">
      <c r="A74" s="4" t="s">
        <v>9</v>
      </c>
      <c r="B74" s="3" t="s">
        <v>48</v>
      </c>
      <c r="C74" s="3">
        <v>240</v>
      </c>
      <c r="D74" s="13">
        <v>250</v>
      </c>
      <c r="E74" s="13"/>
    </row>
    <row r="75" spans="1:5" ht="26.4" x14ac:dyDescent="0.3">
      <c r="A75" s="2" t="s">
        <v>49</v>
      </c>
      <c r="B75" s="1" t="s">
        <v>50</v>
      </c>
      <c r="C75" s="1"/>
      <c r="D75" s="12">
        <f>D76+D77</f>
        <v>628.5</v>
      </c>
      <c r="E75" s="12">
        <f>E76+E77</f>
        <v>0</v>
      </c>
    </row>
    <row r="76" spans="1:5" x14ac:dyDescent="0.3">
      <c r="A76" s="4" t="s">
        <v>9</v>
      </c>
      <c r="B76" s="3" t="s">
        <v>50</v>
      </c>
      <c r="C76" s="3">
        <v>240</v>
      </c>
      <c r="D76" s="13">
        <v>100</v>
      </c>
      <c r="E76" s="13"/>
    </row>
    <row r="77" spans="1:5" x14ac:dyDescent="0.3">
      <c r="A77" s="4" t="s">
        <v>31</v>
      </c>
      <c r="B77" s="3" t="s">
        <v>50</v>
      </c>
      <c r="C77" s="3">
        <v>620</v>
      </c>
      <c r="D77" s="13">
        <v>528.5</v>
      </c>
      <c r="E77" s="13"/>
    </row>
    <row r="78" spans="1:5" ht="26.4" x14ac:dyDescent="0.3">
      <c r="A78" s="2" t="s">
        <v>51</v>
      </c>
      <c r="B78" s="1" t="s">
        <v>52</v>
      </c>
      <c r="C78" s="1"/>
      <c r="D78" s="12">
        <f>D79</f>
        <v>600</v>
      </c>
      <c r="E78" s="12">
        <f>E79</f>
        <v>0</v>
      </c>
    </row>
    <row r="79" spans="1:5" x14ac:dyDescent="0.3">
      <c r="A79" s="4" t="s">
        <v>9</v>
      </c>
      <c r="B79" s="3" t="s">
        <v>52</v>
      </c>
      <c r="C79" s="3">
        <v>240</v>
      </c>
      <c r="D79" s="13">
        <v>600</v>
      </c>
      <c r="E79" s="13"/>
    </row>
    <row r="80" spans="1:5" ht="39.6" x14ac:dyDescent="0.3">
      <c r="A80" s="2" t="s">
        <v>53</v>
      </c>
      <c r="B80" s="1" t="s">
        <v>54</v>
      </c>
      <c r="C80" s="1"/>
      <c r="D80" s="12">
        <f>D81+D82+D83+D84</f>
        <v>443.8</v>
      </c>
      <c r="E80" s="12">
        <f>E81+E82+E83+E84</f>
        <v>0</v>
      </c>
    </row>
    <row r="81" spans="1:5" ht="18.600000000000001" customHeight="1" x14ac:dyDescent="0.3">
      <c r="A81" s="4" t="s">
        <v>22</v>
      </c>
      <c r="B81" s="3" t="s">
        <v>54</v>
      </c>
      <c r="C81" s="3">
        <v>110</v>
      </c>
      <c r="D81" s="13">
        <v>443.8</v>
      </c>
      <c r="E81" s="13"/>
    </row>
    <row r="82" spans="1:5" hidden="1" x14ac:dyDescent="0.3">
      <c r="A82" s="4" t="s">
        <v>9</v>
      </c>
      <c r="B82" s="3" t="s">
        <v>54</v>
      </c>
      <c r="C82" s="3">
        <v>240</v>
      </c>
      <c r="D82" s="13"/>
      <c r="E82" s="13"/>
    </row>
    <row r="83" spans="1:5" ht="26.4" hidden="1" x14ac:dyDescent="0.3">
      <c r="A83" s="4" t="s">
        <v>55</v>
      </c>
      <c r="B83" s="3" t="s">
        <v>54</v>
      </c>
      <c r="C83" s="3">
        <v>810</v>
      </c>
      <c r="D83" s="13"/>
      <c r="E83" s="13"/>
    </row>
    <row r="84" spans="1:5" hidden="1" x14ac:dyDescent="0.3">
      <c r="A84" s="4" t="s">
        <v>13</v>
      </c>
      <c r="B84" s="3" t="s">
        <v>54</v>
      </c>
      <c r="C84" s="3">
        <v>850</v>
      </c>
      <c r="D84" s="13"/>
      <c r="E84" s="13"/>
    </row>
    <row r="85" spans="1:5" ht="26.4" x14ac:dyDescent="0.3">
      <c r="A85" s="2" t="s">
        <v>56</v>
      </c>
      <c r="B85" s="1" t="s">
        <v>57</v>
      </c>
      <c r="C85" s="1"/>
      <c r="D85" s="12">
        <f>D86+D88+D90</f>
        <v>7705.4</v>
      </c>
      <c r="E85" s="12">
        <f>E86+E88+E90</f>
        <v>0</v>
      </c>
    </row>
    <row r="86" spans="1:5" x14ac:dyDescent="0.3">
      <c r="A86" s="2" t="s">
        <v>58</v>
      </c>
      <c r="B86" s="1" t="s">
        <v>59</v>
      </c>
      <c r="C86" s="1"/>
      <c r="D86" s="12">
        <f>D87</f>
        <v>3569.5</v>
      </c>
      <c r="E86" s="12">
        <f>E87</f>
        <v>0</v>
      </c>
    </row>
    <row r="87" spans="1:5" x14ac:dyDescent="0.3">
      <c r="A87" s="4" t="s">
        <v>26</v>
      </c>
      <c r="B87" s="3" t="s">
        <v>59</v>
      </c>
      <c r="C87" s="3">
        <v>320</v>
      </c>
      <c r="D87" s="13">
        <v>3569.5</v>
      </c>
      <c r="E87" s="13"/>
    </row>
    <row r="88" spans="1:5" x14ac:dyDescent="0.3">
      <c r="A88" s="2" t="s">
        <v>60</v>
      </c>
      <c r="B88" s="1" t="s">
        <v>61</v>
      </c>
      <c r="C88" s="1"/>
      <c r="D88" s="12">
        <f>D89</f>
        <v>3838.4</v>
      </c>
      <c r="E88" s="12">
        <f>E89</f>
        <v>0</v>
      </c>
    </row>
    <row r="89" spans="1:5" x14ac:dyDescent="0.3">
      <c r="A89" s="4" t="s">
        <v>9</v>
      </c>
      <c r="B89" s="3" t="s">
        <v>61</v>
      </c>
      <c r="C89" s="3">
        <v>240</v>
      </c>
      <c r="D89" s="13">
        <v>3838.4</v>
      </c>
      <c r="E89" s="13"/>
    </row>
    <row r="90" spans="1:5" ht="24" customHeight="1" x14ac:dyDescent="0.3">
      <c r="A90" s="2" t="s">
        <v>62</v>
      </c>
      <c r="B90" s="1" t="s">
        <v>63</v>
      </c>
      <c r="C90" s="1"/>
      <c r="D90" s="12">
        <f>D91+D92+D93</f>
        <v>297.5</v>
      </c>
      <c r="E90" s="12">
        <f>E91+E92+E93</f>
        <v>0</v>
      </c>
    </row>
    <row r="91" spans="1:5" hidden="1" x14ac:dyDescent="0.3">
      <c r="A91" s="4" t="s">
        <v>25</v>
      </c>
      <c r="B91" s="3" t="s">
        <v>63</v>
      </c>
      <c r="C91" s="3">
        <v>310</v>
      </c>
      <c r="D91" s="13"/>
      <c r="E91" s="13"/>
    </row>
    <row r="92" spans="1:5" ht="13.8" customHeight="1" x14ac:dyDescent="0.3">
      <c r="A92" s="4" t="s">
        <v>26</v>
      </c>
      <c r="B92" s="3" t="s">
        <v>63</v>
      </c>
      <c r="C92" s="3">
        <v>320</v>
      </c>
      <c r="D92" s="13">
        <v>297.5</v>
      </c>
      <c r="E92" s="13"/>
    </row>
    <row r="93" spans="1:5" ht="1.2" hidden="1" customHeight="1" x14ac:dyDescent="0.3">
      <c r="A93" s="4" t="s">
        <v>64</v>
      </c>
      <c r="B93" s="3" t="s">
        <v>63</v>
      </c>
      <c r="C93" s="3">
        <v>410</v>
      </c>
      <c r="D93" s="13"/>
      <c r="E93" s="13"/>
    </row>
    <row r="94" spans="1:5" ht="26.4" x14ac:dyDescent="0.3">
      <c r="A94" s="2" t="s">
        <v>65</v>
      </c>
      <c r="B94" s="1" t="s">
        <v>66</v>
      </c>
      <c r="C94" s="1"/>
      <c r="D94" s="12">
        <f>D95+D96+D97</f>
        <v>5003.8999999999996</v>
      </c>
      <c r="E94" s="12">
        <f>E95+E96+E97</f>
        <v>333.7</v>
      </c>
    </row>
    <row r="95" spans="1:5" x14ac:dyDescent="0.3">
      <c r="A95" s="4" t="s">
        <v>8</v>
      </c>
      <c r="B95" s="3" t="s">
        <v>66</v>
      </c>
      <c r="C95" s="3">
        <v>120</v>
      </c>
      <c r="D95" s="13">
        <v>368.8</v>
      </c>
      <c r="E95" s="13">
        <v>333.7</v>
      </c>
    </row>
    <row r="96" spans="1:5" x14ac:dyDescent="0.3">
      <c r="A96" s="4" t="s">
        <v>9</v>
      </c>
      <c r="B96" s="3" t="s">
        <v>66</v>
      </c>
      <c r="C96" s="3">
        <v>240</v>
      </c>
      <c r="D96" s="13">
        <v>761.7</v>
      </c>
      <c r="E96" s="13"/>
    </row>
    <row r="97" spans="1:5" ht="26.4" x14ac:dyDescent="0.3">
      <c r="A97" s="4" t="s">
        <v>55</v>
      </c>
      <c r="B97" s="3" t="s">
        <v>66</v>
      </c>
      <c r="C97" s="3">
        <v>810</v>
      </c>
      <c r="D97" s="13">
        <v>3873.4</v>
      </c>
      <c r="E97" s="12"/>
    </row>
    <row r="98" spans="1:5" ht="26.4" x14ac:dyDescent="0.3">
      <c r="A98" s="2" t="s">
        <v>67</v>
      </c>
      <c r="B98" s="1" t="s">
        <v>68</v>
      </c>
      <c r="C98" s="1"/>
      <c r="D98" s="12">
        <f>D99</f>
        <v>2898</v>
      </c>
      <c r="E98" s="12">
        <f>E99</f>
        <v>0</v>
      </c>
    </row>
    <row r="99" spans="1:5" x14ac:dyDescent="0.3">
      <c r="A99" s="4" t="s">
        <v>9</v>
      </c>
      <c r="B99" s="3" t="s">
        <v>68</v>
      </c>
      <c r="C99" s="3">
        <v>240</v>
      </c>
      <c r="D99" s="13">
        <v>2898</v>
      </c>
      <c r="E99" s="13"/>
    </row>
    <row r="100" spans="1:5" ht="39.6" x14ac:dyDescent="0.3">
      <c r="A100" s="2" t="s">
        <v>69</v>
      </c>
      <c r="B100" s="1" t="s">
        <v>70</v>
      </c>
      <c r="C100" s="1"/>
      <c r="D100" s="12">
        <f>D101</f>
        <v>1145.5999999999999</v>
      </c>
      <c r="E100" s="12">
        <f>E101</f>
        <v>0</v>
      </c>
    </row>
    <row r="101" spans="1:5" x14ac:dyDescent="0.3">
      <c r="A101" s="4" t="s">
        <v>9</v>
      </c>
      <c r="B101" s="3" t="s">
        <v>70</v>
      </c>
      <c r="C101" s="3">
        <v>240</v>
      </c>
      <c r="D101" s="13">
        <v>1145.5999999999999</v>
      </c>
      <c r="E101" s="13"/>
    </row>
    <row r="102" spans="1:5" ht="52.8" x14ac:dyDescent="0.3">
      <c r="A102" s="2" t="s">
        <v>71</v>
      </c>
      <c r="B102" s="1" t="s">
        <v>72</v>
      </c>
      <c r="C102" s="1"/>
      <c r="D102" s="12">
        <f>D103+D104+D105</f>
        <v>52015.899999999994</v>
      </c>
      <c r="E102" s="12">
        <f>E103+E104+E105</f>
        <v>0</v>
      </c>
    </row>
    <row r="103" spans="1:5" ht="13.2" customHeight="1" x14ac:dyDescent="0.3">
      <c r="A103" s="4" t="s">
        <v>9</v>
      </c>
      <c r="B103" s="3" t="s">
        <v>72</v>
      </c>
      <c r="C103" s="3">
        <v>240</v>
      </c>
      <c r="D103" s="13">
        <v>44807.7</v>
      </c>
      <c r="E103" s="13"/>
    </row>
    <row r="104" spans="1:5" ht="52.8" hidden="1" x14ac:dyDescent="0.3">
      <c r="A104" s="4" t="s">
        <v>29</v>
      </c>
      <c r="B104" s="3" t="s">
        <v>72</v>
      </c>
      <c r="C104" s="3">
        <v>460</v>
      </c>
      <c r="D104" s="13"/>
      <c r="E104" s="16"/>
    </row>
    <row r="105" spans="1:5" x14ac:dyDescent="0.3">
      <c r="A105" s="4" t="s">
        <v>31</v>
      </c>
      <c r="B105" s="3" t="s">
        <v>72</v>
      </c>
      <c r="C105" s="3">
        <v>620</v>
      </c>
      <c r="D105" s="13">
        <v>7208.2</v>
      </c>
      <c r="E105" s="13"/>
    </row>
    <row r="106" spans="1:5" ht="26.4" x14ac:dyDescent="0.3">
      <c r="A106" s="2" t="s">
        <v>96</v>
      </c>
      <c r="B106" s="1" t="s">
        <v>73</v>
      </c>
      <c r="C106" s="1"/>
      <c r="D106" s="12">
        <f>D107+D108+D109</f>
        <v>1763</v>
      </c>
      <c r="E106" s="12">
        <f>E107+E108+E109</f>
        <v>0</v>
      </c>
    </row>
    <row r="107" spans="1:5" x14ac:dyDescent="0.3">
      <c r="A107" s="4" t="s">
        <v>9</v>
      </c>
      <c r="B107" s="3" t="s">
        <v>73</v>
      </c>
      <c r="C107" s="3">
        <v>240</v>
      </c>
      <c r="D107" s="13">
        <v>810</v>
      </c>
      <c r="E107" s="13"/>
    </row>
    <row r="108" spans="1:5" x14ac:dyDescent="0.3">
      <c r="A108" s="4" t="s">
        <v>74</v>
      </c>
      <c r="B108" s="3" t="s">
        <v>73</v>
      </c>
      <c r="C108" s="3">
        <v>350</v>
      </c>
      <c r="D108" s="13">
        <v>290</v>
      </c>
      <c r="E108" s="13"/>
    </row>
    <row r="109" spans="1:5" x14ac:dyDescent="0.3">
      <c r="A109" s="4" t="s">
        <v>31</v>
      </c>
      <c r="B109" s="3" t="s">
        <v>73</v>
      </c>
      <c r="C109" s="3">
        <v>620</v>
      </c>
      <c r="D109" s="13">
        <v>663</v>
      </c>
      <c r="E109" s="13"/>
    </row>
    <row r="110" spans="1:5" ht="26.4" x14ac:dyDescent="0.3">
      <c r="A110" s="2" t="s">
        <v>97</v>
      </c>
      <c r="B110" s="1" t="s">
        <v>75</v>
      </c>
      <c r="C110" s="1"/>
      <c r="D110" s="12">
        <f>D111+D112</f>
        <v>700</v>
      </c>
      <c r="E110" s="12">
        <f>E111+E112</f>
        <v>0</v>
      </c>
    </row>
    <row r="111" spans="1:5" x14ac:dyDescent="0.3">
      <c r="A111" s="4" t="s">
        <v>9</v>
      </c>
      <c r="B111" s="3" t="s">
        <v>75</v>
      </c>
      <c r="C111" s="3">
        <v>240</v>
      </c>
      <c r="D111" s="13">
        <v>620</v>
      </c>
      <c r="E111" s="13"/>
    </row>
    <row r="112" spans="1:5" x14ac:dyDescent="0.3">
      <c r="A112" s="4" t="s">
        <v>31</v>
      </c>
      <c r="B112" s="3" t="s">
        <v>75</v>
      </c>
      <c r="C112" s="3">
        <v>620</v>
      </c>
      <c r="D112" s="13">
        <v>80</v>
      </c>
      <c r="E112" s="13"/>
    </row>
    <row r="113" spans="1:5" ht="26.4" x14ac:dyDescent="0.3">
      <c r="A113" s="2" t="s">
        <v>98</v>
      </c>
      <c r="B113" s="1" t="s">
        <v>76</v>
      </c>
      <c r="C113" s="1"/>
      <c r="D113" s="12">
        <f>D114+D115+D116+D117+D118</f>
        <v>56583.8</v>
      </c>
      <c r="E113" s="12">
        <f>E114+E115+E116+E117+E118</f>
        <v>17277</v>
      </c>
    </row>
    <row r="114" spans="1:5" x14ac:dyDescent="0.3">
      <c r="A114" s="4" t="s">
        <v>22</v>
      </c>
      <c r="B114" s="3" t="s">
        <v>76</v>
      </c>
      <c r="C114" s="3">
        <v>110</v>
      </c>
      <c r="D114" s="13">
        <v>4782.5</v>
      </c>
      <c r="E114" s="13"/>
    </row>
    <row r="115" spans="1:5" x14ac:dyDescent="0.3">
      <c r="A115" s="4" t="s">
        <v>9</v>
      </c>
      <c r="B115" s="3" t="s">
        <v>76</v>
      </c>
      <c r="C115" s="3">
        <v>240</v>
      </c>
      <c r="D115" s="13">
        <v>1142</v>
      </c>
      <c r="E115" s="13"/>
    </row>
    <row r="116" spans="1:5" x14ac:dyDescent="0.3">
      <c r="A116" s="4" t="s">
        <v>30</v>
      </c>
      <c r="B116" s="3" t="s">
        <v>76</v>
      </c>
      <c r="C116" s="3">
        <v>610</v>
      </c>
      <c r="D116" s="13">
        <v>45643.7</v>
      </c>
      <c r="E116" s="13">
        <v>17277</v>
      </c>
    </row>
    <row r="117" spans="1:5" x14ac:dyDescent="0.3">
      <c r="A117" s="4" t="s">
        <v>12</v>
      </c>
      <c r="B117" s="3" t="s">
        <v>76</v>
      </c>
      <c r="C117" s="3">
        <v>540</v>
      </c>
      <c r="D117" s="13">
        <v>5008.8</v>
      </c>
      <c r="E117" s="13"/>
    </row>
    <row r="118" spans="1:5" x14ac:dyDescent="0.3">
      <c r="A118" s="4" t="s">
        <v>13</v>
      </c>
      <c r="B118" s="3" t="s">
        <v>76</v>
      </c>
      <c r="C118" s="3">
        <v>850</v>
      </c>
      <c r="D118" s="13">
        <v>6.8</v>
      </c>
      <c r="E118" s="13"/>
    </row>
    <row r="119" spans="1:5" x14ac:dyDescent="0.3">
      <c r="A119" s="2" t="s">
        <v>77</v>
      </c>
      <c r="B119" s="1" t="s">
        <v>78</v>
      </c>
      <c r="C119" s="1"/>
      <c r="D119" s="12">
        <f>D120+D126</f>
        <v>3164.6</v>
      </c>
      <c r="E119" s="12">
        <f>E120+E126</f>
        <v>166.8</v>
      </c>
    </row>
    <row r="120" spans="1:5" ht="52.8" x14ac:dyDescent="0.3">
      <c r="A120" s="2" t="s">
        <v>79</v>
      </c>
      <c r="B120" s="1" t="s">
        <v>80</v>
      </c>
      <c r="C120" s="1"/>
      <c r="D120" s="12">
        <f>D121+D122+D123+D124+D125</f>
        <v>3164.6</v>
      </c>
      <c r="E120" s="12">
        <f>E121+E122+E123+E124+E125</f>
        <v>166.8</v>
      </c>
    </row>
    <row r="121" spans="1:5" hidden="1" x14ac:dyDescent="0.3">
      <c r="A121" s="4" t="s">
        <v>22</v>
      </c>
      <c r="B121" s="3" t="s">
        <v>80</v>
      </c>
      <c r="C121" s="3">
        <v>110</v>
      </c>
      <c r="D121" s="13"/>
      <c r="E121" s="13"/>
    </row>
    <row r="122" spans="1:5" x14ac:dyDescent="0.3">
      <c r="A122" s="4" t="s">
        <v>8</v>
      </c>
      <c r="B122" s="3" t="s">
        <v>80</v>
      </c>
      <c r="C122" s="3">
        <v>120</v>
      </c>
      <c r="D122" s="13">
        <v>1900.4</v>
      </c>
      <c r="E122" s="13">
        <v>100</v>
      </c>
    </row>
    <row r="123" spans="1:5" ht="13.2" customHeight="1" x14ac:dyDescent="0.3">
      <c r="A123" s="4" t="s">
        <v>9</v>
      </c>
      <c r="B123" s="3" t="s">
        <v>80</v>
      </c>
      <c r="C123" s="3">
        <v>240</v>
      </c>
      <c r="D123" s="13">
        <v>264.2</v>
      </c>
      <c r="E123" s="13">
        <v>66.8</v>
      </c>
    </row>
    <row r="124" spans="1:5" hidden="1" x14ac:dyDescent="0.3">
      <c r="A124" s="4" t="s">
        <v>13</v>
      </c>
      <c r="B124" s="3" t="s">
        <v>80</v>
      </c>
      <c r="C124" s="3">
        <v>850</v>
      </c>
      <c r="D124" s="13">
        <v>0</v>
      </c>
      <c r="E124" s="13"/>
    </row>
    <row r="125" spans="1:5" ht="13.2" customHeight="1" x14ac:dyDescent="0.3">
      <c r="A125" s="4" t="s">
        <v>81</v>
      </c>
      <c r="B125" s="3" t="s">
        <v>80</v>
      </c>
      <c r="C125" s="3">
        <v>870</v>
      </c>
      <c r="D125" s="13">
        <v>1000</v>
      </c>
      <c r="E125" s="13"/>
    </row>
    <row r="126" spans="1:5" hidden="1" x14ac:dyDescent="0.3">
      <c r="A126" s="4" t="s">
        <v>82</v>
      </c>
      <c r="B126" s="1" t="s">
        <v>83</v>
      </c>
      <c r="C126" s="3"/>
      <c r="D126" s="12">
        <f>SUM(D127:D128)</f>
        <v>0</v>
      </c>
      <c r="E126" s="12">
        <f>SUM(E127:E128)</f>
        <v>0</v>
      </c>
    </row>
    <row r="127" spans="1:5" hidden="1" x14ac:dyDescent="0.3">
      <c r="A127" s="4" t="s">
        <v>26</v>
      </c>
      <c r="B127" s="3" t="s">
        <v>83</v>
      </c>
      <c r="C127" s="3">
        <v>320</v>
      </c>
      <c r="D127" s="13"/>
      <c r="E127" s="13"/>
    </row>
    <row r="128" spans="1:5" hidden="1" x14ac:dyDescent="0.3">
      <c r="A128" s="4" t="s">
        <v>13</v>
      </c>
      <c r="B128" s="3" t="s">
        <v>83</v>
      </c>
      <c r="C128" s="3">
        <v>850</v>
      </c>
      <c r="D128" s="13"/>
      <c r="E128" s="13"/>
    </row>
    <row r="129" spans="1:5" x14ac:dyDescent="0.3">
      <c r="A129" s="2" t="s">
        <v>84</v>
      </c>
      <c r="B129" s="5"/>
      <c r="C129" s="5"/>
      <c r="D129" s="12">
        <f>D7+D10+D15+D19+D22+D24+D29+D31+D35+D39+D45+D50+D52+D54+D58+D60+D62+D66+D68+D70+D73+D75+D78+D80+D85+D94+D98+D100+D102+D106+D110+D113+D119</f>
        <v>359990.39999999997</v>
      </c>
      <c r="E129" s="12">
        <f>E7+E10+E15+E19+E22+E24+E29+E31+E35+E39+E45+E50+E52+E54+E58+E60+E62+E66+E68+E70+E73+E75+E78+E80+E85+E94+E98+E100+E102+E106+E110+E113+E119</f>
        <v>43731.4</v>
      </c>
    </row>
  </sheetData>
  <mergeCells count="6">
    <mergeCell ref="A4:E4"/>
    <mergeCell ref="B1:E1"/>
    <mergeCell ref="A5:A6"/>
    <mergeCell ref="B5:B6"/>
    <mergeCell ref="C5:C6"/>
    <mergeCell ref="D5:E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Expert</dc:creator>
  <cp:lastModifiedBy>Expert</cp:lastModifiedBy>
  <cp:lastPrinted>2017-09-14T06:37:09Z</cp:lastPrinted>
  <dcterms:created xsi:type="dcterms:W3CDTF">2017-09-14T06:18:38Z</dcterms:created>
  <dcterms:modified xsi:type="dcterms:W3CDTF">2017-11-29T05:42:04Z</dcterms:modified>
</cp:coreProperties>
</file>